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9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ecember" sheetId="1" r:id="rId3"/>
    <sheet state="visible" name="February" sheetId="2" r:id="rId4"/>
    <sheet state="visible" name="April" sheetId="3" r:id="rId5"/>
    <sheet state="visible" name="May" sheetId="4" r:id="rId6"/>
    <sheet state="visible" name="June" sheetId="5" r:id="rId7"/>
    <sheet state="visible" name="July" sheetId="6" r:id="rId8"/>
    <sheet state="visible" name="Organized Summary" sheetId="7" r:id="rId9"/>
    <sheet state="visible" name="Graphs" sheetId="8" r:id="rId10"/>
    <sheet state="visible" name="For Pie Charts" sheetId="9" r:id="rId11"/>
  </sheets>
  <definedNames/>
  <calcPr/>
</workbook>
</file>

<file path=xl/comments1.xml><?xml version="1.0" encoding="utf-8"?>
<comments xmlns="http://schemas.openxmlformats.org/spreadsheetml/2006/main">
  <authors>
    <author/>
  </authors>
  <commentList>
    <comment authorId="0" ref="A1">
      <text>
        <t xml:space="preserve">This is great! I suggest including median, 2nd and 3rd quartiles, largest and smallest animals from each pop.
	-Jake Heare</t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authorId="0" ref="A1">
      <text>
        <t xml:space="preserve">Good, now make one for all other pops and sites. Also make some pie charts to show make up of sizes using bracketed ranges such as 0-5 mm, 5-10 mm, 10-15 mm, etc. For each pop at each site for each sample date.
	-Jake Heare</t>
      </text>
    </comment>
  </commentList>
</comments>
</file>

<file path=xl/sharedStrings.xml><?xml version="1.0" encoding="utf-8"?>
<sst xmlns="http://schemas.openxmlformats.org/spreadsheetml/2006/main" count="3193" uniqueCount="131">
  <si>
    <t xml:space="preserve">Site </t>
  </si>
  <si>
    <t>Date</t>
  </si>
  <si>
    <t>Tray</t>
  </si>
  <si>
    <t>Size</t>
  </si>
  <si>
    <t>#</t>
  </si>
  <si>
    <t>#In Bag</t>
  </si>
  <si>
    <t>Avg of Bag</t>
  </si>
  <si>
    <t>Stdev</t>
  </si>
  <si>
    <t xml:space="preserve">Date </t>
  </si>
  <si>
    <t># In Bag</t>
  </si>
  <si>
    <t>Tray Avg</t>
  </si>
  <si>
    <t xml:space="preserve">Dabob </t>
  </si>
  <si>
    <t>3N 9-12</t>
  </si>
  <si>
    <t>Oyster Bay</t>
  </si>
  <si>
    <t>1N 1-4</t>
  </si>
  <si>
    <t xml:space="preserve">Manchester </t>
  </si>
  <si>
    <t>4H 5-8</t>
  </si>
  <si>
    <t>Fidalgo</t>
  </si>
  <si>
    <t>2N 1-4</t>
  </si>
  <si>
    <t>4N 5-8</t>
  </si>
  <si>
    <t>4N 9-12</t>
  </si>
  <si>
    <t>2N 5-8</t>
  </si>
  <si>
    <t>4N 13-16</t>
  </si>
  <si>
    <t>4S 1-4</t>
  </si>
  <si>
    <t>4S 5-8</t>
  </si>
  <si>
    <t>2N 9-12</t>
  </si>
  <si>
    <t>4S 9-12</t>
  </si>
  <si>
    <t>1N 5-8</t>
  </si>
  <si>
    <t>2N 13-16</t>
  </si>
  <si>
    <t>2S 1-4</t>
  </si>
  <si>
    <t>2S 5-8</t>
  </si>
  <si>
    <t>2S 9-12</t>
  </si>
  <si>
    <t>2S 13-16</t>
  </si>
  <si>
    <t>1N 9-12</t>
  </si>
  <si>
    <t>2H 1-4</t>
  </si>
  <si>
    <t>1N 13-16</t>
  </si>
  <si>
    <t>2H 5-8</t>
  </si>
  <si>
    <t>2H 9-12</t>
  </si>
  <si>
    <t>1S 1-4</t>
  </si>
  <si>
    <t>2H 13-16</t>
  </si>
  <si>
    <t>1S 5-8</t>
  </si>
  <si>
    <t>Dabob</t>
  </si>
  <si>
    <t>3H 13-16</t>
  </si>
  <si>
    <t>1S 9-13</t>
  </si>
  <si>
    <t>3H 5-8</t>
  </si>
  <si>
    <t>3N 1-4</t>
  </si>
  <si>
    <t>1S 13-16</t>
  </si>
  <si>
    <t>1H 1-4</t>
  </si>
  <si>
    <t>1H 5-8</t>
  </si>
  <si>
    <t>1H 9-12</t>
  </si>
  <si>
    <t>3H 1-4</t>
  </si>
  <si>
    <t>1H 13-16</t>
  </si>
  <si>
    <t>0-10 mm</t>
  </si>
  <si>
    <t>11-20 mm</t>
  </si>
  <si>
    <t>21-30 mm</t>
  </si>
  <si>
    <t>31-40 mm</t>
  </si>
  <si>
    <t>3N 13-16</t>
  </si>
  <si>
    <t>3S 1-4</t>
  </si>
  <si>
    <t>3S 9-12</t>
  </si>
  <si>
    <t>3S 5-8</t>
  </si>
  <si>
    <t>3S 13-16</t>
  </si>
  <si>
    <t>3H 9-12</t>
  </si>
  <si>
    <t>&lt;11</t>
  </si>
  <si>
    <t>&lt;20</t>
  </si>
  <si>
    <t>&lt;30</t>
  </si>
  <si>
    <t>Fidalgo Bay 2HL</t>
  </si>
  <si>
    <t xml:space="preserve">Oyster Bay 1HL </t>
  </si>
  <si>
    <t>Manchester 4HL</t>
  </si>
  <si>
    <t>4H 9-12</t>
  </si>
  <si>
    <t xml:space="preserve">1H 5-8 </t>
  </si>
  <si>
    <t>Manchester 4SN</t>
  </si>
  <si>
    <t xml:space="preserve">4H 5-8 </t>
  </si>
  <si>
    <t xml:space="preserve">Oyster Bay 1NF </t>
  </si>
  <si>
    <t>Manchester 4NF</t>
  </si>
  <si>
    <t xml:space="preserve">Oyster Bay 1SN </t>
  </si>
  <si>
    <t>Fidalgo Bay 2SN</t>
  </si>
  <si>
    <t>4N 1-4</t>
  </si>
  <si>
    <t>1S9-12</t>
  </si>
  <si>
    <t>4S 13-16</t>
  </si>
  <si>
    <t>Manchester</t>
  </si>
  <si>
    <t>4H 13-16</t>
  </si>
  <si>
    <t>4H 1-4</t>
  </si>
  <si>
    <t xml:space="preserve">Fidalgo Bay 2NF </t>
  </si>
  <si>
    <t>Oyster Bay 1SN</t>
  </si>
  <si>
    <t xml:space="preserve">Fidalgo Bay 2SN </t>
  </si>
  <si>
    <t>2 H5- 8</t>
  </si>
  <si>
    <t>Fidalgo Bay 2NF</t>
  </si>
  <si>
    <t xml:space="preserve">Oyster Bay </t>
  </si>
  <si>
    <t xml:space="preserve">Fidalgo </t>
  </si>
  <si>
    <t>2N 14</t>
  </si>
  <si>
    <t>4N13-16</t>
  </si>
  <si>
    <t>1N 1-5</t>
  </si>
  <si>
    <t>1N 1-6</t>
  </si>
  <si>
    <t>1N 1-7</t>
  </si>
  <si>
    <t>1N 1-8</t>
  </si>
  <si>
    <t>1N 1-9</t>
  </si>
  <si>
    <t>1N 1-10</t>
  </si>
  <si>
    <t>1N 1-11</t>
  </si>
  <si>
    <t>1N 1-12</t>
  </si>
  <si>
    <t>1N 1-13</t>
  </si>
  <si>
    <t>1N 1-14</t>
  </si>
  <si>
    <t>1S 9-12</t>
  </si>
  <si>
    <t>Site</t>
  </si>
  <si>
    <t>Oyster Number</t>
  </si>
  <si>
    <t>Avg</t>
  </si>
  <si>
    <t>Avg of Tray</t>
  </si>
  <si>
    <t xml:space="preserve">1H 9-12 </t>
  </si>
  <si>
    <t>1N</t>
  </si>
  <si>
    <t>1H</t>
  </si>
  <si>
    <t xml:space="preserve">1S </t>
  </si>
  <si>
    <t>2N</t>
  </si>
  <si>
    <t>2H</t>
  </si>
  <si>
    <t xml:space="preserve">2S </t>
  </si>
  <si>
    <t>3N</t>
  </si>
  <si>
    <t>3H</t>
  </si>
  <si>
    <t>3S</t>
  </si>
  <si>
    <t>4N</t>
  </si>
  <si>
    <t>4H</t>
  </si>
  <si>
    <t>4S</t>
  </si>
  <si>
    <t xml:space="preserve">December </t>
  </si>
  <si>
    <t>Average Size</t>
  </si>
  <si>
    <t xml:space="preserve"># of Oysters </t>
  </si>
  <si>
    <t>Max</t>
  </si>
  <si>
    <t>Min</t>
  </si>
  <si>
    <t>February</t>
  </si>
  <si>
    <t xml:space="preserve">May </t>
  </si>
  <si>
    <t xml:space="preserve">June </t>
  </si>
  <si>
    <t>1S</t>
  </si>
  <si>
    <t>May</t>
  </si>
  <si>
    <t>June</t>
  </si>
  <si>
    <t>2S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</si>
</sst>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2.0"/>
      <color rgb="FF000000"/>
      <name val="Calibri"/>
    </font>
    <font>
      <sz val="10.0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/>
    </xf>
    <xf borderId="0" fillId="0" fontId="1" numFmtId="0" xfId="0" applyFont="1"/>
    <xf borderId="0" fillId="0" fontId="2" numFmtId="0" xfId="0" applyFont="1"/>
    <xf borderId="0" fillId="0" fontId="1" numFmtId="14" xfId="0" applyFont="1" applyNumberFormat="1"/>
    <xf borderId="0" fillId="0" fontId="1" numFmtId="0" xfId="0" applyFont="1"/>
    <xf borderId="0" fillId="0" fontId="2" numFmtId="10" xfId="0" applyFont="1" applyNumberFormat="1"/>
    <xf borderId="0" fillId="2" fontId="2" numFmtId="0" xfId="0" applyBorder="1" applyFill="1" applyFont="1"/>
    <xf borderId="0" fillId="0" fontId="2" numFmtId="14" xfId="0" applyFont="1" applyNumberFormat="1"/>
    <xf borderId="0" fillId="0" fontId="2" numFmtId="0" xfId="0" applyFont="1"/>
    <xf borderId="0" fillId="0" fontId="3" numFmtId="0" xfId="0" applyFont="1"/>
    <xf borderId="0" fillId="0" fontId="3" numFmtId="14" xfId="0" applyFont="1" applyNumberFormat="1"/>
    <xf borderId="0" fillId="0" fontId="2" numFmtId="14" xfId="0" applyAlignment="1" applyFont="1" applyNumberFormat="1">
      <alignment horizontal="right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right"/>
    </xf>
    <xf borderId="0" fillId="0" fontId="3" numFmtId="0" xfId="0" applyFont="1"/>
    <xf borderId="0" fillId="0" fontId="3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Graphs!$B$1</c:f>
            </c:strRef>
          </c:tx>
          <c:spPr>
            <a:ln cmpd="sng" w="254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Graphs!$A$2:$A$5</c:f>
            </c:strRef>
          </c:cat>
          <c:val>
            <c:numRef>
              <c:f>Graphs!$B$2:$B$5</c:f>
            </c:numRef>
          </c:val>
          <c:smooth val="0"/>
        </c:ser>
        <c:ser>
          <c:idx val="1"/>
          <c:order val="1"/>
          <c:tx>
            <c:strRef>
              <c:f>Graphs!$C$1</c:f>
            </c:strRef>
          </c:tx>
          <c:spPr>
            <a:ln cmpd="sng" w="25400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Graphs!$A$2:$A$5</c:f>
            </c:strRef>
          </c:cat>
          <c:val>
            <c:numRef>
              <c:f>Graphs!$C$2:$C$5</c:f>
            </c:numRef>
          </c:val>
          <c:smooth val="0"/>
        </c:ser>
        <c:ser>
          <c:idx val="2"/>
          <c:order val="2"/>
          <c:tx>
            <c:strRef>
              <c:f>Graphs!$D$1</c:f>
            </c:strRef>
          </c:tx>
          <c:spPr>
            <a:ln cmpd="sng" w="25400">
              <a:solidFill>
                <a:srgbClr val="9BBB59"/>
              </a:solidFill>
            </a:ln>
          </c:spPr>
          <c:marker>
            <c:symbol val="none"/>
          </c:marker>
          <c:cat>
            <c:strRef>
              <c:f>Graphs!$A$2:$A$5</c:f>
            </c:strRef>
          </c:cat>
          <c:val>
            <c:numRef>
              <c:f>Graphs!$D$2:$D$5</c:f>
            </c:numRef>
          </c:val>
          <c:smooth val="0"/>
        </c:ser>
        <c:axId val="1491189151"/>
        <c:axId val="560624088"/>
      </c:lineChart>
      <c:catAx>
        <c:axId val="1491189151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560624088"/>
      </c:catAx>
      <c:valAx>
        <c:axId val="5606240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491189151"/>
      </c:valAx>
    </c:plotArea>
    <c:legend>
      <c:legendPos val="r"/>
      <c:overlay val="0"/>
    </c:legend>
    <c:plotVisOnly val="1"/>
  </c:chart>
</c:chartSpace>
</file>

<file path=xl/drawings/_rels/worksheet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0</xdr:colOff>
      <xdr:row>4</xdr:row>
      <xdr:rowOff>161925</xdr:rowOff>
    </xdr:from>
    <xdr:to>
      <xdr:col>5</xdr:col>
      <xdr:colOff>428625</xdr:colOff>
      <xdr:row>19</xdr:row>
      <xdr:rowOff>47625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worksheetdrawing7.xml"/><Relationship Id="rId3" Type="http://schemas.openxmlformats.org/officeDocument/2006/relationships/vmlDrawing" Target="../drawings/vmlDrawing1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worksheetdrawing8.xml"/><Relationship Id="rId3" Type="http://schemas.openxmlformats.org/officeDocument/2006/relationships/vmlDrawing" Target="../drawings/vmlDrawing2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34" width="13.57"/>
  </cols>
  <sheetData>
    <row r="1" ht="15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1" t="s">
        <v>0</v>
      </c>
      <c r="K1" s="1" t="s">
        <v>8</v>
      </c>
      <c r="L1" s="1" t="s">
        <v>2</v>
      </c>
      <c r="M1" s="1" t="s">
        <v>3</v>
      </c>
      <c r="N1" s="1" t="s">
        <v>4</v>
      </c>
      <c r="O1" s="1" t="s">
        <v>9</v>
      </c>
      <c r="P1" s="1" t="s">
        <v>6</v>
      </c>
      <c r="Q1" s="2"/>
      <c r="R1" s="1" t="s">
        <v>0</v>
      </c>
      <c r="S1" s="1" t="s">
        <v>8</v>
      </c>
      <c r="T1" s="1" t="s">
        <v>2</v>
      </c>
      <c r="U1" s="1" t="s">
        <v>3</v>
      </c>
      <c r="V1" s="1" t="s">
        <v>4</v>
      </c>
      <c r="W1" s="1" t="s">
        <v>9</v>
      </c>
      <c r="X1" s="1" t="s">
        <v>6</v>
      </c>
      <c r="Y1" s="2"/>
      <c r="Z1" s="2"/>
      <c r="AA1" s="1" t="s">
        <v>0</v>
      </c>
      <c r="AB1" s="1" t="s">
        <v>8</v>
      </c>
      <c r="AC1" s="1" t="s">
        <v>2</v>
      </c>
      <c r="AD1" s="1" t="s">
        <v>3</v>
      </c>
      <c r="AE1" s="1" t="s">
        <v>4</v>
      </c>
      <c r="AF1" s="1" t="s">
        <v>9</v>
      </c>
      <c r="AG1" s="1" t="s">
        <v>6</v>
      </c>
      <c r="AH1" s="1" t="s">
        <v>10</v>
      </c>
    </row>
    <row r="2" ht="15.0" customHeight="1">
      <c r="A2" s="1" t="s">
        <v>11</v>
      </c>
      <c r="B2" s="3">
        <v>41625.0</v>
      </c>
      <c r="C2" s="1" t="s">
        <v>12</v>
      </c>
      <c r="D2" s="1">
        <v>30.0</v>
      </c>
      <c r="E2" s="1">
        <v>1.0</v>
      </c>
      <c r="F2" s="1">
        <v>72.0</v>
      </c>
      <c r="G2" s="4" t="str">
        <f>AVERAGE(D2:D73)</f>
        <v>15.31944444</v>
      </c>
      <c r="H2" s="1" t="str">
        <f>STDEV(D2:D73)</f>
        <v>3.703163432</v>
      </c>
      <c r="I2" s="2"/>
      <c r="J2" s="3" t="s">
        <v>13</v>
      </c>
      <c r="K2" s="3">
        <v>41627.0</v>
      </c>
      <c r="L2" s="1" t="s">
        <v>14</v>
      </c>
      <c r="M2" s="1">
        <v>28.0</v>
      </c>
      <c r="N2" s="1">
        <v>1.0</v>
      </c>
      <c r="O2" s="1">
        <v>20.0</v>
      </c>
      <c r="P2" s="4" t="str">
        <f>AVERAGE(M2:M21)</f>
        <v>19.75</v>
      </c>
      <c r="Q2" s="2"/>
      <c r="R2" s="1" t="s">
        <v>15</v>
      </c>
      <c r="S2" s="3">
        <v>41625.0</v>
      </c>
      <c r="T2" s="1" t="s">
        <v>16</v>
      </c>
      <c r="U2" s="1">
        <v>8.0</v>
      </c>
      <c r="V2" s="1">
        <v>1.0</v>
      </c>
      <c r="W2" s="1">
        <v>1.0</v>
      </c>
      <c r="X2" s="1">
        <v>8.0</v>
      </c>
      <c r="Y2" s="2"/>
      <c r="Z2" s="2"/>
      <c r="AA2" s="1" t="s">
        <v>17</v>
      </c>
      <c r="AB2" s="3">
        <v>41626.0</v>
      </c>
      <c r="AC2" s="1" t="s">
        <v>18</v>
      </c>
      <c r="AD2" s="1">
        <v>17.0</v>
      </c>
      <c r="AE2" s="1">
        <v>1.0</v>
      </c>
      <c r="AF2" s="1">
        <v>4.0</v>
      </c>
      <c r="AG2" s="4" t="str">
        <f>AVERAGE(AD2:AD5)</f>
        <v>14.25</v>
      </c>
      <c r="AH2" s="4" t="str">
        <f>AVERAGE(AD2:AD23)</f>
        <v>15.29545455</v>
      </c>
    </row>
    <row r="3" ht="15.0" customHeight="1">
      <c r="A3" s="1" t="s">
        <v>11</v>
      </c>
      <c r="B3" s="3">
        <v>41625.0</v>
      </c>
      <c r="C3" s="1" t="s">
        <v>12</v>
      </c>
      <c r="D3" s="1">
        <v>18.0</v>
      </c>
      <c r="E3" s="1">
        <v>2.0</v>
      </c>
      <c r="F3" s="2"/>
      <c r="G3" s="2"/>
      <c r="H3" s="2"/>
      <c r="I3" s="2"/>
      <c r="J3" s="3" t="s">
        <v>13</v>
      </c>
      <c r="K3" s="3">
        <v>41627.0</v>
      </c>
      <c r="L3" s="1" t="s">
        <v>14</v>
      </c>
      <c r="M3" s="1">
        <v>29.0</v>
      </c>
      <c r="N3" s="1">
        <v>2.0</v>
      </c>
      <c r="O3" s="2"/>
      <c r="P3" s="2"/>
      <c r="Q3" s="2"/>
      <c r="R3" s="1" t="s">
        <v>15</v>
      </c>
      <c r="S3" s="3">
        <v>41625.0</v>
      </c>
      <c r="T3" s="1" t="s">
        <v>19</v>
      </c>
      <c r="U3" s="1">
        <v>8.0</v>
      </c>
      <c r="V3" s="1">
        <v>1.0</v>
      </c>
      <c r="W3" s="1">
        <v>2.0</v>
      </c>
      <c r="X3" s="1">
        <v>9.0</v>
      </c>
      <c r="Y3" s="2"/>
      <c r="Z3" s="2"/>
      <c r="AA3" s="1" t="s">
        <v>17</v>
      </c>
      <c r="AB3" s="3">
        <v>41626.0</v>
      </c>
      <c r="AC3" s="1" t="s">
        <v>18</v>
      </c>
      <c r="AD3" s="1">
        <v>10.0</v>
      </c>
      <c r="AE3" s="1">
        <v>2.0</v>
      </c>
      <c r="AF3" s="2"/>
      <c r="AG3" s="2"/>
      <c r="AH3" s="2"/>
    </row>
    <row r="4" ht="15.0" customHeight="1">
      <c r="A4" s="1" t="s">
        <v>11</v>
      </c>
      <c r="B4" s="3">
        <v>41625.0</v>
      </c>
      <c r="C4" s="1" t="s">
        <v>12</v>
      </c>
      <c r="D4" s="1">
        <v>18.0</v>
      </c>
      <c r="E4" s="1">
        <v>3.0</v>
      </c>
      <c r="F4" s="2"/>
      <c r="G4" s="2"/>
      <c r="H4" s="2"/>
      <c r="I4" s="2"/>
      <c r="J4" s="3" t="s">
        <v>13</v>
      </c>
      <c r="K4" s="3">
        <v>41627.0</v>
      </c>
      <c r="L4" s="1" t="s">
        <v>14</v>
      </c>
      <c r="M4" s="1">
        <v>13.0</v>
      </c>
      <c r="N4" s="1">
        <v>3.0</v>
      </c>
      <c r="O4" s="2"/>
      <c r="P4" s="2"/>
      <c r="Q4" s="2"/>
      <c r="R4" s="1" t="s">
        <v>15</v>
      </c>
      <c r="S4" s="3">
        <v>41625.0</v>
      </c>
      <c r="T4" s="1" t="s">
        <v>19</v>
      </c>
      <c r="U4" s="1">
        <v>10.0</v>
      </c>
      <c r="V4" s="1">
        <v>2.0</v>
      </c>
      <c r="W4" s="2"/>
      <c r="X4" s="2"/>
      <c r="Y4" s="2"/>
      <c r="Z4" s="2"/>
      <c r="AA4" s="1" t="s">
        <v>17</v>
      </c>
      <c r="AB4" s="3">
        <v>41626.0</v>
      </c>
      <c r="AC4" s="1" t="s">
        <v>18</v>
      </c>
      <c r="AD4" s="1">
        <v>15.0</v>
      </c>
      <c r="AE4" s="1">
        <v>3.0</v>
      </c>
      <c r="AF4" s="2"/>
      <c r="AG4" s="2"/>
      <c r="AH4" s="2"/>
    </row>
    <row r="5" ht="15.0" customHeight="1">
      <c r="A5" s="1" t="s">
        <v>11</v>
      </c>
      <c r="B5" s="3">
        <v>41625.0</v>
      </c>
      <c r="C5" s="1" t="s">
        <v>12</v>
      </c>
      <c r="D5" s="1">
        <v>13.0</v>
      </c>
      <c r="E5" s="1">
        <v>4.0</v>
      </c>
      <c r="F5" s="2"/>
      <c r="G5" s="2"/>
      <c r="H5" s="2"/>
      <c r="I5" s="2"/>
      <c r="J5" s="3" t="s">
        <v>13</v>
      </c>
      <c r="K5" s="3">
        <v>41627.0</v>
      </c>
      <c r="L5" s="1" t="s">
        <v>14</v>
      </c>
      <c r="M5" s="1">
        <v>18.0</v>
      </c>
      <c r="N5" s="1">
        <v>4.0</v>
      </c>
      <c r="O5" s="2"/>
      <c r="P5" s="2"/>
      <c r="Q5" s="2"/>
      <c r="R5" s="1" t="s">
        <v>15</v>
      </c>
      <c r="S5" s="3">
        <v>41625.0</v>
      </c>
      <c r="T5" s="1" t="s">
        <v>20</v>
      </c>
      <c r="U5" s="1">
        <v>8.0</v>
      </c>
      <c r="V5" s="1">
        <v>1.0</v>
      </c>
      <c r="W5" s="1">
        <v>7.0</v>
      </c>
      <c r="X5" s="4" t="str">
        <f>AVERAGE(U5:U11)</f>
        <v>11</v>
      </c>
      <c r="Y5" s="2"/>
      <c r="Z5" s="2"/>
      <c r="AA5" s="1" t="s">
        <v>17</v>
      </c>
      <c r="AB5" s="3">
        <v>41626.0</v>
      </c>
      <c r="AC5" s="1" t="s">
        <v>18</v>
      </c>
      <c r="AD5" s="1">
        <v>15.0</v>
      </c>
      <c r="AE5" s="1">
        <v>4.0</v>
      </c>
      <c r="AF5" s="2"/>
      <c r="AG5" s="2"/>
      <c r="AH5" s="2"/>
    </row>
    <row r="6" ht="15.0" customHeight="1">
      <c r="A6" s="1" t="s">
        <v>11</v>
      </c>
      <c r="B6" s="3">
        <v>41625.0</v>
      </c>
      <c r="C6" s="1" t="s">
        <v>12</v>
      </c>
      <c r="D6" s="1">
        <v>15.0</v>
      </c>
      <c r="E6" s="1">
        <v>5.0</v>
      </c>
      <c r="F6" s="2" t="str">
        <f>COUNTIFS(D2:D535, "&lt;10")</f>
        <v>81</v>
      </c>
      <c r="G6" s="2">
        <v>81.0</v>
      </c>
      <c r="H6" s="5" t="str">
        <f>81/534</f>
        <v>15.17%</v>
      </c>
      <c r="I6" s="2"/>
      <c r="J6" s="3" t="s">
        <v>13</v>
      </c>
      <c r="K6" s="3">
        <v>41627.0</v>
      </c>
      <c r="L6" s="1" t="s">
        <v>14</v>
      </c>
      <c r="M6" s="1">
        <v>25.0</v>
      </c>
      <c r="N6" s="1">
        <v>5.0</v>
      </c>
      <c r="O6" s="2"/>
      <c r="P6" s="2"/>
      <c r="Q6" s="2"/>
      <c r="R6" s="1" t="s">
        <v>15</v>
      </c>
      <c r="S6" s="3">
        <v>41625.0</v>
      </c>
      <c r="T6" s="1" t="s">
        <v>20</v>
      </c>
      <c r="U6" s="1">
        <v>16.0</v>
      </c>
      <c r="V6" s="1">
        <v>2.0</v>
      </c>
      <c r="W6" s="2"/>
      <c r="X6" s="2"/>
      <c r="Y6" s="2"/>
      <c r="Z6" s="2"/>
      <c r="AA6" s="1" t="s">
        <v>17</v>
      </c>
      <c r="AB6" s="3">
        <v>41626.0</v>
      </c>
      <c r="AC6" s="1" t="s">
        <v>21</v>
      </c>
      <c r="AD6" s="1">
        <v>18.0</v>
      </c>
      <c r="AE6" s="1">
        <v>1.0</v>
      </c>
      <c r="AF6" s="1">
        <v>11.0</v>
      </c>
      <c r="AG6" s="4" t="str">
        <f>AVERAGE(AD6:AD16)</f>
        <v>14.77272727</v>
      </c>
      <c r="AH6" s="2"/>
    </row>
    <row r="7" ht="15.0" customHeight="1">
      <c r="A7" s="1" t="s">
        <v>11</v>
      </c>
      <c r="B7" s="3">
        <v>41625.0</v>
      </c>
      <c r="C7" s="1" t="s">
        <v>12</v>
      </c>
      <c r="D7" s="1">
        <v>24.0</v>
      </c>
      <c r="E7" s="1">
        <v>6.0</v>
      </c>
      <c r="F7" s="2" t="str">
        <f>COUNTIF(D2:D535, "&lt;20")</f>
        <v>503</v>
      </c>
      <c r="G7" s="2">
        <v>422.0</v>
      </c>
      <c r="H7" s="2"/>
      <c r="I7" s="2"/>
      <c r="J7" s="3" t="s">
        <v>13</v>
      </c>
      <c r="K7" s="3">
        <v>41627.0</v>
      </c>
      <c r="L7" s="1" t="s">
        <v>14</v>
      </c>
      <c r="M7" s="1">
        <v>24.0</v>
      </c>
      <c r="N7" s="1">
        <v>6.0</v>
      </c>
      <c r="O7" s="2"/>
      <c r="P7" s="2"/>
      <c r="Q7" s="2"/>
      <c r="R7" s="1" t="s">
        <v>15</v>
      </c>
      <c r="S7" s="3">
        <v>41625.0</v>
      </c>
      <c r="T7" s="1" t="s">
        <v>20</v>
      </c>
      <c r="U7" s="1">
        <v>10.0</v>
      </c>
      <c r="V7" s="1">
        <v>3.0</v>
      </c>
      <c r="W7" s="2"/>
      <c r="X7" s="2"/>
      <c r="Y7" s="2"/>
      <c r="Z7" s="2"/>
      <c r="AA7" s="1" t="s">
        <v>17</v>
      </c>
      <c r="AB7" s="3">
        <v>41626.0</v>
      </c>
      <c r="AC7" s="1" t="s">
        <v>21</v>
      </c>
      <c r="AD7" s="1">
        <v>20.0</v>
      </c>
      <c r="AE7" s="1">
        <v>2.0</v>
      </c>
      <c r="AF7" s="2"/>
      <c r="AG7" s="2"/>
      <c r="AH7" s="2"/>
    </row>
    <row r="8" ht="15.0" customHeight="1">
      <c r="A8" s="1" t="s">
        <v>11</v>
      </c>
      <c r="B8" s="3">
        <v>41625.0</v>
      </c>
      <c r="C8" s="1" t="s">
        <v>12</v>
      </c>
      <c r="D8" s="1">
        <v>14.0</v>
      </c>
      <c r="E8" s="1">
        <v>7.0</v>
      </c>
      <c r="F8" s="2" t="str">
        <f>COUNTIF(D2:D535, "&lt;30")</f>
        <v>533</v>
      </c>
      <c r="G8" s="2"/>
      <c r="H8" s="2"/>
      <c r="I8" s="2"/>
      <c r="J8" s="3" t="s">
        <v>13</v>
      </c>
      <c r="K8" s="3">
        <v>41627.0</v>
      </c>
      <c r="L8" s="1" t="s">
        <v>14</v>
      </c>
      <c r="M8" s="1">
        <v>22.0</v>
      </c>
      <c r="N8" s="1">
        <v>7.0</v>
      </c>
      <c r="O8" s="2"/>
      <c r="P8" s="2"/>
      <c r="Q8" s="2"/>
      <c r="R8" s="1" t="s">
        <v>15</v>
      </c>
      <c r="S8" s="3">
        <v>41625.0</v>
      </c>
      <c r="T8" s="1" t="s">
        <v>20</v>
      </c>
      <c r="U8" s="1">
        <v>12.0</v>
      </c>
      <c r="V8" s="1">
        <v>4.0</v>
      </c>
      <c r="W8" s="2"/>
      <c r="X8" s="2"/>
      <c r="Y8" s="2"/>
      <c r="Z8" s="2"/>
      <c r="AA8" s="1" t="s">
        <v>17</v>
      </c>
      <c r="AB8" s="3">
        <v>41626.0</v>
      </c>
      <c r="AC8" s="1" t="s">
        <v>21</v>
      </c>
      <c r="AD8" s="1">
        <v>18.0</v>
      </c>
      <c r="AE8" s="1">
        <v>3.0</v>
      </c>
      <c r="AF8" s="2"/>
      <c r="AG8" s="2"/>
      <c r="AH8" s="2"/>
    </row>
    <row r="9" ht="15.0" customHeight="1">
      <c r="A9" s="1" t="s">
        <v>11</v>
      </c>
      <c r="B9" s="3">
        <v>41625.0</v>
      </c>
      <c r="C9" s="1" t="s">
        <v>12</v>
      </c>
      <c r="D9" s="1">
        <v>15.0</v>
      </c>
      <c r="E9" s="1">
        <v>8.0</v>
      </c>
      <c r="F9" s="2" t="str">
        <f>COUNTIF(D2:D535, "&lt;40")</f>
        <v>534</v>
      </c>
      <c r="G9" s="2"/>
      <c r="H9" s="2"/>
      <c r="I9" s="2"/>
      <c r="J9" s="3" t="s">
        <v>13</v>
      </c>
      <c r="K9" s="3">
        <v>41627.0</v>
      </c>
      <c r="L9" s="1" t="s">
        <v>14</v>
      </c>
      <c r="M9" s="1">
        <v>13.0</v>
      </c>
      <c r="N9" s="1">
        <v>8.0</v>
      </c>
      <c r="O9" s="2"/>
      <c r="P9" s="2"/>
      <c r="Q9" s="2"/>
      <c r="R9" s="1" t="s">
        <v>15</v>
      </c>
      <c r="S9" s="3">
        <v>41625.0</v>
      </c>
      <c r="T9" s="1" t="s">
        <v>20</v>
      </c>
      <c r="U9" s="1">
        <v>10.0</v>
      </c>
      <c r="V9" s="1">
        <v>5.0</v>
      </c>
      <c r="W9" s="2"/>
      <c r="X9" s="2"/>
      <c r="Y9" s="2"/>
      <c r="Z9" s="2"/>
      <c r="AA9" s="1" t="s">
        <v>17</v>
      </c>
      <c r="AB9" s="3">
        <v>41626.0</v>
      </c>
      <c r="AC9" s="1" t="s">
        <v>21</v>
      </c>
      <c r="AD9" s="1">
        <v>20.0</v>
      </c>
      <c r="AE9" s="1">
        <v>4.0</v>
      </c>
      <c r="AF9" s="2"/>
      <c r="AG9" s="2"/>
      <c r="AH9" s="2"/>
    </row>
    <row r="10" ht="15.0" customHeight="1">
      <c r="A10" s="1" t="s">
        <v>11</v>
      </c>
      <c r="B10" s="3">
        <v>41625.0</v>
      </c>
      <c r="C10" s="1" t="s">
        <v>12</v>
      </c>
      <c r="D10" s="1">
        <v>19.0</v>
      </c>
      <c r="E10" s="1">
        <v>9.0</v>
      </c>
      <c r="F10" s="2"/>
      <c r="G10" s="2"/>
      <c r="H10" s="2"/>
      <c r="I10" s="2"/>
      <c r="J10" s="3" t="s">
        <v>13</v>
      </c>
      <c r="K10" s="3">
        <v>41627.0</v>
      </c>
      <c r="L10" s="1" t="s">
        <v>14</v>
      </c>
      <c r="M10" s="1">
        <v>20.0</v>
      </c>
      <c r="N10" s="1">
        <v>9.0</v>
      </c>
      <c r="O10" s="2"/>
      <c r="P10" s="2"/>
      <c r="Q10" s="2"/>
      <c r="R10" s="1" t="s">
        <v>15</v>
      </c>
      <c r="S10" s="3">
        <v>41625.0</v>
      </c>
      <c r="T10" s="1" t="s">
        <v>20</v>
      </c>
      <c r="U10" s="1">
        <v>11.0</v>
      </c>
      <c r="V10" s="1">
        <v>6.0</v>
      </c>
      <c r="W10" s="2"/>
      <c r="X10" s="2"/>
      <c r="Y10" s="2"/>
      <c r="Z10" s="2"/>
      <c r="AA10" s="1" t="s">
        <v>17</v>
      </c>
      <c r="AB10" s="3">
        <v>41626.0</v>
      </c>
      <c r="AC10" s="1" t="s">
        <v>21</v>
      </c>
      <c r="AD10" s="1">
        <v>17.0</v>
      </c>
      <c r="AE10" s="1">
        <v>5.0</v>
      </c>
      <c r="AF10" s="2"/>
      <c r="AG10" s="2"/>
      <c r="AH10" s="2"/>
    </row>
    <row r="11" ht="15.0" customHeight="1">
      <c r="A11" s="1" t="s">
        <v>11</v>
      </c>
      <c r="B11" s="3">
        <v>41625.0</v>
      </c>
      <c r="C11" s="1" t="s">
        <v>12</v>
      </c>
      <c r="D11" s="1">
        <v>16.0</v>
      </c>
      <c r="E11" s="1">
        <v>10.0</v>
      </c>
      <c r="F11" s="2"/>
      <c r="G11" s="2"/>
      <c r="H11" s="2"/>
      <c r="I11" s="2"/>
      <c r="J11" s="3" t="s">
        <v>13</v>
      </c>
      <c r="K11" s="3">
        <v>41627.0</v>
      </c>
      <c r="L11" s="1" t="s">
        <v>14</v>
      </c>
      <c r="M11" s="1">
        <v>18.0</v>
      </c>
      <c r="N11" s="1">
        <v>10.0</v>
      </c>
      <c r="O11" s="2"/>
      <c r="P11" s="2"/>
      <c r="Q11" s="2"/>
      <c r="R11" s="1" t="s">
        <v>15</v>
      </c>
      <c r="S11" s="3">
        <v>41625.0</v>
      </c>
      <c r="T11" s="1" t="s">
        <v>20</v>
      </c>
      <c r="U11" s="1">
        <v>10.0</v>
      </c>
      <c r="V11" s="1">
        <v>7.0</v>
      </c>
      <c r="W11" s="2"/>
      <c r="X11" s="2"/>
      <c r="Y11" s="2"/>
      <c r="Z11" s="2"/>
      <c r="AA11" s="1" t="s">
        <v>17</v>
      </c>
      <c r="AB11" s="3">
        <v>41626.0</v>
      </c>
      <c r="AC11" s="1" t="s">
        <v>21</v>
      </c>
      <c r="AD11" s="1">
        <v>13.0</v>
      </c>
      <c r="AE11" s="1">
        <v>6.0</v>
      </c>
      <c r="AF11" s="2"/>
      <c r="AG11" s="2"/>
      <c r="AH11" s="2"/>
    </row>
    <row r="12" ht="15.0" customHeight="1">
      <c r="A12" s="1" t="s">
        <v>11</v>
      </c>
      <c r="B12" s="3">
        <v>41625.0</v>
      </c>
      <c r="C12" s="1" t="s">
        <v>12</v>
      </c>
      <c r="D12" s="1">
        <v>20.0</v>
      </c>
      <c r="E12" s="1">
        <v>11.0</v>
      </c>
      <c r="F12" s="2"/>
      <c r="G12" s="2"/>
      <c r="H12" s="2"/>
      <c r="I12" s="2"/>
      <c r="J12" s="3" t="s">
        <v>13</v>
      </c>
      <c r="K12" s="3">
        <v>41627.0</v>
      </c>
      <c r="L12" s="1" t="s">
        <v>14</v>
      </c>
      <c r="M12" s="1">
        <v>13.0</v>
      </c>
      <c r="N12" s="1">
        <v>11.0</v>
      </c>
      <c r="O12" s="2"/>
      <c r="P12" s="2"/>
      <c r="Q12" s="2"/>
      <c r="R12" s="1" t="s">
        <v>15</v>
      </c>
      <c r="S12" s="3">
        <v>41625.0</v>
      </c>
      <c r="T12" s="1" t="s">
        <v>22</v>
      </c>
      <c r="U12" s="1">
        <v>20.0</v>
      </c>
      <c r="V12" s="1">
        <v>1.0</v>
      </c>
      <c r="W12" s="1">
        <v>4.0</v>
      </c>
      <c r="X12" s="4" t="str">
        <f>AVERAGE(U12:U15)</f>
        <v>14.75</v>
      </c>
      <c r="Y12" s="2"/>
      <c r="Z12" s="2"/>
      <c r="AA12" s="1" t="s">
        <v>17</v>
      </c>
      <c r="AB12" s="3">
        <v>41626.0</v>
      </c>
      <c r="AC12" s="1" t="s">
        <v>21</v>
      </c>
      <c r="AD12" s="1">
        <v>11.0</v>
      </c>
      <c r="AE12" s="1">
        <v>7.0</v>
      </c>
      <c r="AF12" s="2"/>
      <c r="AG12" s="2"/>
      <c r="AH12" s="2"/>
    </row>
    <row r="13" ht="15.0" customHeight="1">
      <c r="A13" s="1" t="s">
        <v>11</v>
      </c>
      <c r="B13" s="3">
        <v>41625.0</v>
      </c>
      <c r="C13" s="1" t="s">
        <v>12</v>
      </c>
      <c r="D13" s="1">
        <v>20.0</v>
      </c>
      <c r="E13" s="1">
        <v>12.0</v>
      </c>
      <c r="F13" s="2"/>
      <c r="G13" s="2"/>
      <c r="H13" s="2"/>
      <c r="I13" s="2"/>
      <c r="J13" s="3" t="s">
        <v>13</v>
      </c>
      <c r="K13" s="3">
        <v>41627.0</v>
      </c>
      <c r="L13" s="1" t="s">
        <v>14</v>
      </c>
      <c r="M13" s="1">
        <v>16.0</v>
      </c>
      <c r="N13" s="1">
        <v>12.0</v>
      </c>
      <c r="O13" s="2"/>
      <c r="P13" s="2"/>
      <c r="Q13" s="2"/>
      <c r="R13" s="1" t="s">
        <v>15</v>
      </c>
      <c r="S13" s="3">
        <v>41625.0</v>
      </c>
      <c r="T13" s="1" t="s">
        <v>22</v>
      </c>
      <c r="U13" s="1">
        <v>17.0</v>
      </c>
      <c r="V13" s="1">
        <v>2.0</v>
      </c>
      <c r="W13" s="2"/>
      <c r="X13" s="2"/>
      <c r="Y13" s="2"/>
      <c r="Z13" s="2"/>
      <c r="AA13" s="1" t="s">
        <v>17</v>
      </c>
      <c r="AB13" s="3">
        <v>41626.0</v>
      </c>
      <c r="AC13" s="1" t="s">
        <v>21</v>
      </c>
      <c r="AD13" s="1">
        <v>12.5</v>
      </c>
      <c r="AE13" s="1">
        <v>8.0</v>
      </c>
      <c r="AF13" s="2"/>
      <c r="AG13" s="2"/>
      <c r="AH13" s="2"/>
    </row>
    <row r="14" ht="15.0" customHeight="1">
      <c r="A14" s="1" t="s">
        <v>11</v>
      </c>
      <c r="B14" s="3">
        <v>41625.0</v>
      </c>
      <c r="C14" s="1" t="s">
        <v>12</v>
      </c>
      <c r="D14" s="1">
        <v>21.0</v>
      </c>
      <c r="E14" s="1">
        <v>13.0</v>
      </c>
      <c r="F14" s="2"/>
      <c r="G14" s="2"/>
      <c r="H14" s="2"/>
      <c r="I14" s="2"/>
      <c r="J14" s="3" t="s">
        <v>13</v>
      </c>
      <c r="K14" s="3">
        <v>41627.0</v>
      </c>
      <c r="L14" s="1" t="s">
        <v>14</v>
      </c>
      <c r="M14" s="1">
        <v>26.0</v>
      </c>
      <c r="N14" s="1">
        <v>13.0</v>
      </c>
      <c r="O14" s="2"/>
      <c r="P14" s="2"/>
      <c r="Q14" s="2"/>
      <c r="R14" s="1" t="s">
        <v>15</v>
      </c>
      <c r="S14" s="3">
        <v>41625.0</v>
      </c>
      <c r="T14" s="1" t="s">
        <v>22</v>
      </c>
      <c r="U14" s="1">
        <v>10.0</v>
      </c>
      <c r="V14" s="1">
        <v>3.0</v>
      </c>
      <c r="W14" s="2"/>
      <c r="X14" s="2"/>
      <c r="Y14" s="2"/>
      <c r="Z14" s="2"/>
      <c r="AA14" s="1" t="s">
        <v>17</v>
      </c>
      <c r="AB14" s="3">
        <v>41626.0</v>
      </c>
      <c r="AC14" s="1" t="s">
        <v>21</v>
      </c>
      <c r="AD14" s="1">
        <v>12.0</v>
      </c>
      <c r="AE14" s="1">
        <v>9.0</v>
      </c>
      <c r="AF14" s="2"/>
      <c r="AG14" s="2"/>
      <c r="AH14" s="2"/>
    </row>
    <row r="15" ht="15.0" customHeight="1">
      <c r="A15" s="1" t="s">
        <v>11</v>
      </c>
      <c r="B15" s="3">
        <v>41625.0</v>
      </c>
      <c r="C15" s="1" t="s">
        <v>12</v>
      </c>
      <c r="D15" s="1">
        <v>15.0</v>
      </c>
      <c r="E15" s="1">
        <v>14.0</v>
      </c>
      <c r="F15" s="2"/>
      <c r="G15" s="2"/>
      <c r="H15" s="2"/>
      <c r="I15" s="2"/>
      <c r="J15" s="3" t="s">
        <v>13</v>
      </c>
      <c r="K15" s="3">
        <v>41627.0</v>
      </c>
      <c r="L15" s="1" t="s">
        <v>14</v>
      </c>
      <c r="M15" s="1">
        <v>23.0</v>
      </c>
      <c r="N15" s="1">
        <v>14.0</v>
      </c>
      <c r="O15" s="2"/>
      <c r="P15" s="2"/>
      <c r="Q15" s="2"/>
      <c r="R15" s="1" t="s">
        <v>15</v>
      </c>
      <c r="S15" s="3">
        <v>41625.0</v>
      </c>
      <c r="T15" s="1" t="s">
        <v>22</v>
      </c>
      <c r="U15" s="1">
        <v>12.0</v>
      </c>
      <c r="V15" s="1">
        <v>4.0</v>
      </c>
      <c r="W15" s="2"/>
      <c r="X15" s="2"/>
      <c r="Y15" s="2"/>
      <c r="Z15" s="2"/>
      <c r="AA15" s="1" t="s">
        <v>17</v>
      </c>
      <c r="AB15" s="3">
        <v>41626.0</v>
      </c>
      <c r="AC15" s="1" t="s">
        <v>21</v>
      </c>
      <c r="AD15" s="1">
        <v>11.0</v>
      </c>
      <c r="AE15" s="1">
        <v>10.0</v>
      </c>
      <c r="AF15" s="2"/>
      <c r="AG15" s="2"/>
      <c r="AH15" s="2"/>
    </row>
    <row r="16" ht="15.0" customHeight="1">
      <c r="A16" s="1" t="s">
        <v>11</v>
      </c>
      <c r="B16" s="3">
        <v>41625.0</v>
      </c>
      <c r="C16" s="1" t="s">
        <v>12</v>
      </c>
      <c r="D16" s="1">
        <v>21.0</v>
      </c>
      <c r="E16" s="1">
        <v>15.0</v>
      </c>
      <c r="F16" s="2"/>
      <c r="G16" s="2"/>
      <c r="H16" s="2"/>
      <c r="I16" s="2"/>
      <c r="J16" s="3" t="s">
        <v>13</v>
      </c>
      <c r="K16" s="3">
        <v>41627.0</v>
      </c>
      <c r="L16" s="1" t="s">
        <v>14</v>
      </c>
      <c r="M16" s="1">
        <v>18.0</v>
      </c>
      <c r="N16" s="1">
        <v>15.0</v>
      </c>
      <c r="O16" s="2"/>
      <c r="P16" s="2"/>
      <c r="Q16" s="2"/>
      <c r="R16" s="1" t="s">
        <v>15</v>
      </c>
      <c r="S16" s="3">
        <v>41625.0</v>
      </c>
      <c r="T16" s="1" t="s">
        <v>23</v>
      </c>
      <c r="U16" s="1">
        <v>8.0</v>
      </c>
      <c r="V16" s="1">
        <v>1.0</v>
      </c>
      <c r="W16" s="1">
        <v>1.0</v>
      </c>
      <c r="X16" s="1">
        <v>8.0</v>
      </c>
      <c r="Y16" s="1"/>
      <c r="Z16" s="2"/>
      <c r="AA16" s="1" t="s">
        <v>17</v>
      </c>
      <c r="AB16" s="3">
        <v>41626.0</v>
      </c>
      <c r="AC16" s="1" t="s">
        <v>21</v>
      </c>
      <c r="AD16" s="1">
        <v>10.0</v>
      </c>
      <c r="AE16" s="1">
        <v>11.0</v>
      </c>
      <c r="AF16" s="2"/>
      <c r="AG16" s="2"/>
      <c r="AH16" s="2"/>
    </row>
    <row r="17" ht="15.0" customHeight="1">
      <c r="A17" s="1" t="s">
        <v>11</v>
      </c>
      <c r="B17" s="3">
        <v>41625.0</v>
      </c>
      <c r="C17" s="1" t="s">
        <v>12</v>
      </c>
      <c r="D17" s="1">
        <v>17.0</v>
      </c>
      <c r="E17" s="1">
        <v>16.0</v>
      </c>
      <c r="F17" s="2"/>
      <c r="G17" s="2"/>
      <c r="H17" s="2"/>
      <c r="I17" s="2"/>
      <c r="J17" s="3" t="s">
        <v>13</v>
      </c>
      <c r="K17" s="3">
        <v>41627.0</v>
      </c>
      <c r="L17" s="1" t="s">
        <v>14</v>
      </c>
      <c r="M17" s="1">
        <v>14.0</v>
      </c>
      <c r="N17" s="1">
        <v>16.0</v>
      </c>
      <c r="O17" s="2"/>
      <c r="P17" s="2"/>
      <c r="Q17" s="2"/>
      <c r="R17" s="1" t="s">
        <v>15</v>
      </c>
      <c r="S17" s="3">
        <v>41625.0</v>
      </c>
      <c r="T17" s="1" t="s">
        <v>24</v>
      </c>
      <c r="U17" s="1">
        <v>15.0</v>
      </c>
      <c r="V17" s="1">
        <v>1.0</v>
      </c>
      <c r="W17" s="1">
        <v>2.0</v>
      </c>
      <c r="X17" s="1">
        <v>13.0</v>
      </c>
      <c r="Y17" s="1"/>
      <c r="Z17" s="2"/>
      <c r="AA17" s="1" t="s">
        <v>17</v>
      </c>
      <c r="AB17" s="3">
        <v>41626.0</v>
      </c>
      <c r="AC17" s="1" t="s">
        <v>25</v>
      </c>
      <c r="AD17" s="1">
        <v>22.0</v>
      </c>
      <c r="AE17" s="1">
        <v>1.0</v>
      </c>
      <c r="AF17" s="1">
        <v>5.0</v>
      </c>
      <c r="AG17" s="4" t="str">
        <f>AVERAGE(AD17:AD21)</f>
        <v>16.4</v>
      </c>
      <c r="AH17" s="2"/>
    </row>
    <row r="18" ht="15.0" customHeight="1">
      <c r="A18" s="1" t="s">
        <v>11</v>
      </c>
      <c r="B18" s="3">
        <v>41625.0</v>
      </c>
      <c r="C18" s="1" t="s">
        <v>12</v>
      </c>
      <c r="D18" s="1">
        <v>12.0</v>
      </c>
      <c r="E18" s="1">
        <v>17.0</v>
      </c>
      <c r="F18" s="2"/>
      <c r="G18" s="2"/>
      <c r="H18" s="2"/>
      <c r="I18" s="2"/>
      <c r="J18" s="3" t="s">
        <v>13</v>
      </c>
      <c r="K18" s="3">
        <v>41627.0</v>
      </c>
      <c r="L18" s="1" t="s">
        <v>14</v>
      </c>
      <c r="M18" s="1">
        <v>18.0</v>
      </c>
      <c r="N18" s="1">
        <v>17.0</v>
      </c>
      <c r="O18" s="2"/>
      <c r="P18" s="2"/>
      <c r="Q18" s="2"/>
      <c r="R18" s="1" t="s">
        <v>15</v>
      </c>
      <c r="S18" s="3">
        <v>41625.0</v>
      </c>
      <c r="T18" s="1" t="s">
        <v>24</v>
      </c>
      <c r="U18" s="1">
        <v>11.0</v>
      </c>
      <c r="V18" s="1">
        <v>2.0</v>
      </c>
      <c r="W18" s="2"/>
      <c r="X18" s="2"/>
      <c r="Y18" s="2"/>
      <c r="Z18" s="2"/>
      <c r="AA18" s="1" t="s">
        <v>17</v>
      </c>
      <c r="AB18" s="3">
        <v>41626.0</v>
      </c>
      <c r="AC18" s="1" t="s">
        <v>25</v>
      </c>
      <c r="AD18" s="1">
        <v>15.0</v>
      </c>
      <c r="AE18" s="1">
        <v>2.0</v>
      </c>
      <c r="AF18" s="2"/>
      <c r="AG18" s="2"/>
      <c r="AH18" s="2"/>
    </row>
    <row r="19" ht="15.0" customHeight="1">
      <c r="A19" s="1" t="s">
        <v>11</v>
      </c>
      <c r="B19" s="3">
        <v>41625.0</v>
      </c>
      <c r="C19" s="1" t="s">
        <v>12</v>
      </c>
      <c r="D19" s="1">
        <v>16.0</v>
      </c>
      <c r="E19" s="1">
        <v>18.0</v>
      </c>
      <c r="F19" s="2"/>
      <c r="G19" s="2"/>
      <c r="H19" s="2"/>
      <c r="I19" s="2"/>
      <c r="J19" s="3" t="s">
        <v>13</v>
      </c>
      <c r="K19" s="3">
        <v>41627.0</v>
      </c>
      <c r="L19" s="1" t="s">
        <v>14</v>
      </c>
      <c r="M19" s="1">
        <v>17.0</v>
      </c>
      <c r="N19" s="1">
        <v>18.0</v>
      </c>
      <c r="O19" s="2"/>
      <c r="P19" s="2"/>
      <c r="Q19" s="2"/>
      <c r="R19" s="1" t="s">
        <v>15</v>
      </c>
      <c r="S19" s="3">
        <v>41625.0</v>
      </c>
      <c r="T19" s="1" t="s">
        <v>26</v>
      </c>
      <c r="U19" s="1">
        <v>13.0</v>
      </c>
      <c r="V19" s="1">
        <v>1.0</v>
      </c>
      <c r="W19" s="1">
        <v>8.0</v>
      </c>
      <c r="X19" s="4" t="str">
        <f>AVERAGE(U19:U26)</f>
        <v>14.3125</v>
      </c>
      <c r="Y19" s="2"/>
      <c r="Z19" s="2"/>
      <c r="AA19" s="1" t="s">
        <v>17</v>
      </c>
      <c r="AB19" s="3">
        <v>41626.0</v>
      </c>
      <c r="AC19" s="1" t="s">
        <v>25</v>
      </c>
      <c r="AD19" s="1">
        <v>21.0</v>
      </c>
      <c r="AE19" s="1">
        <v>3.0</v>
      </c>
      <c r="AF19" s="2"/>
      <c r="AG19" s="2"/>
      <c r="AH19" s="2"/>
    </row>
    <row r="20" ht="15.0" customHeight="1">
      <c r="A20" s="1" t="s">
        <v>11</v>
      </c>
      <c r="B20" s="3">
        <v>41625.0</v>
      </c>
      <c r="C20" s="1" t="s">
        <v>12</v>
      </c>
      <c r="D20" s="1">
        <v>20.0</v>
      </c>
      <c r="E20" s="1">
        <v>19.0</v>
      </c>
      <c r="F20" s="2"/>
      <c r="G20" s="2"/>
      <c r="H20" s="2"/>
      <c r="I20" s="2"/>
      <c r="J20" s="3" t="s">
        <v>13</v>
      </c>
      <c r="K20" s="3">
        <v>41627.0</v>
      </c>
      <c r="L20" s="1" t="s">
        <v>14</v>
      </c>
      <c r="M20" s="1">
        <v>21.0</v>
      </c>
      <c r="N20" s="1">
        <v>19.0</v>
      </c>
      <c r="O20" s="2"/>
      <c r="P20" s="2"/>
      <c r="Q20" s="2"/>
      <c r="R20" s="1" t="s">
        <v>15</v>
      </c>
      <c r="S20" s="3">
        <v>41625.0</v>
      </c>
      <c r="T20" s="1" t="s">
        <v>26</v>
      </c>
      <c r="U20" s="1">
        <v>19.0</v>
      </c>
      <c r="V20" s="1">
        <v>2.0</v>
      </c>
      <c r="W20" s="2"/>
      <c r="X20" s="2"/>
      <c r="Y20" s="2"/>
      <c r="Z20" s="2"/>
      <c r="AA20" s="1" t="s">
        <v>17</v>
      </c>
      <c r="AB20" s="3">
        <v>41626.0</v>
      </c>
      <c r="AC20" s="1" t="s">
        <v>25</v>
      </c>
      <c r="AD20" s="1">
        <v>12.0</v>
      </c>
      <c r="AE20" s="1">
        <v>4.0</v>
      </c>
      <c r="AF20" s="2"/>
      <c r="AG20" s="2"/>
      <c r="AH20" s="2"/>
    </row>
    <row r="21" ht="15.0" customHeight="1">
      <c r="A21" s="1" t="s">
        <v>11</v>
      </c>
      <c r="B21" s="3">
        <v>41625.0</v>
      </c>
      <c r="C21" s="1" t="s">
        <v>12</v>
      </c>
      <c r="D21" s="1">
        <v>20.0</v>
      </c>
      <c r="E21" s="1">
        <v>20.0</v>
      </c>
      <c r="F21" s="2"/>
      <c r="G21" s="2"/>
      <c r="H21" s="2"/>
      <c r="I21" s="2"/>
      <c r="J21" s="3" t="s">
        <v>13</v>
      </c>
      <c r="K21" s="3">
        <v>41627.0</v>
      </c>
      <c r="L21" s="1" t="s">
        <v>14</v>
      </c>
      <c r="M21" s="1">
        <v>19.0</v>
      </c>
      <c r="N21" s="1">
        <v>20.0</v>
      </c>
      <c r="O21" s="2"/>
      <c r="P21" s="2"/>
      <c r="Q21" s="2"/>
      <c r="R21" s="1" t="s">
        <v>15</v>
      </c>
      <c r="S21" s="3">
        <v>41625.0</v>
      </c>
      <c r="T21" s="1" t="s">
        <v>26</v>
      </c>
      <c r="U21" s="1">
        <v>19.0</v>
      </c>
      <c r="V21" s="1">
        <v>3.0</v>
      </c>
      <c r="W21" s="2"/>
      <c r="X21" s="2"/>
      <c r="Y21" s="2"/>
      <c r="Z21" s="2"/>
      <c r="AA21" s="1" t="s">
        <v>17</v>
      </c>
      <c r="AB21" s="3">
        <v>41626.0</v>
      </c>
      <c r="AC21" s="1" t="s">
        <v>25</v>
      </c>
      <c r="AD21" s="1">
        <v>12.0</v>
      </c>
      <c r="AE21" s="1">
        <v>5.0</v>
      </c>
      <c r="AF21" s="2"/>
      <c r="AG21" s="2"/>
      <c r="AH21" s="2"/>
    </row>
    <row r="22" ht="15.0" customHeight="1">
      <c r="A22" s="1" t="s">
        <v>11</v>
      </c>
      <c r="B22" s="3">
        <v>41625.0</v>
      </c>
      <c r="C22" s="1" t="s">
        <v>12</v>
      </c>
      <c r="D22" s="1">
        <v>11.0</v>
      </c>
      <c r="E22" s="1">
        <v>21.0</v>
      </c>
      <c r="F22" s="2"/>
      <c r="G22" s="2"/>
      <c r="H22" s="2"/>
      <c r="I22" s="2"/>
      <c r="J22" s="1" t="s">
        <v>13</v>
      </c>
      <c r="K22" s="3">
        <v>41627.0</v>
      </c>
      <c r="L22" s="1" t="s">
        <v>27</v>
      </c>
      <c r="M22" s="1">
        <v>20.0</v>
      </c>
      <c r="N22" s="1">
        <v>1.0</v>
      </c>
      <c r="O22" s="1">
        <v>15.0</v>
      </c>
      <c r="P22" s="4" t="str">
        <f>AVERAGE(M22:M36)</f>
        <v>18.13333333</v>
      </c>
      <c r="Q22" s="2"/>
      <c r="R22" s="1" t="s">
        <v>15</v>
      </c>
      <c r="S22" s="3">
        <v>41625.0</v>
      </c>
      <c r="T22" s="1" t="s">
        <v>26</v>
      </c>
      <c r="U22" s="1">
        <v>13.5</v>
      </c>
      <c r="V22" s="1">
        <v>4.0</v>
      </c>
      <c r="W22" s="2"/>
      <c r="X22" s="2"/>
      <c r="Y22" s="2"/>
      <c r="Z22" s="2"/>
      <c r="AA22" s="1" t="s">
        <v>17</v>
      </c>
      <c r="AB22" s="3">
        <v>41626.0</v>
      </c>
      <c r="AC22" s="1" t="s">
        <v>28</v>
      </c>
      <c r="AD22" s="1">
        <v>18.0</v>
      </c>
      <c r="AE22" s="1">
        <v>1.0</v>
      </c>
      <c r="AF22" s="1">
        <v>2.0</v>
      </c>
      <c r="AG22" s="4" t="str">
        <f>AVERAGE(AD22:AD23)</f>
        <v>17.5</v>
      </c>
      <c r="AH22" s="2"/>
    </row>
    <row r="23" ht="15.0" customHeight="1">
      <c r="A23" s="1" t="s">
        <v>11</v>
      </c>
      <c r="B23" s="3">
        <v>41625.0</v>
      </c>
      <c r="C23" s="1" t="s">
        <v>12</v>
      </c>
      <c r="D23" s="1">
        <v>15.0</v>
      </c>
      <c r="E23" s="1">
        <v>22.0</v>
      </c>
      <c r="F23" s="2"/>
      <c r="G23" s="2"/>
      <c r="H23" s="2"/>
      <c r="I23" s="2"/>
      <c r="J23" s="1" t="s">
        <v>13</v>
      </c>
      <c r="K23" s="3">
        <v>41627.0</v>
      </c>
      <c r="L23" s="1" t="s">
        <v>27</v>
      </c>
      <c r="M23" s="1">
        <v>17.0</v>
      </c>
      <c r="N23" s="1">
        <v>2.0</v>
      </c>
      <c r="O23" s="2"/>
      <c r="P23" s="2"/>
      <c r="Q23" s="2"/>
      <c r="R23" s="1" t="s">
        <v>15</v>
      </c>
      <c r="S23" s="3">
        <v>41625.0</v>
      </c>
      <c r="T23" s="1" t="s">
        <v>26</v>
      </c>
      <c r="U23" s="1">
        <v>11.0</v>
      </c>
      <c r="V23" s="1">
        <v>5.0</v>
      </c>
      <c r="W23" s="2"/>
      <c r="X23" s="2"/>
      <c r="Y23" s="2"/>
      <c r="Z23" s="2"/>
      <c r="AA23" s="1" t="s">
        <v>17</v>
      </c>
      <c r="AB23" s="3">
        <v>41626.0</v>
      </c>
      <c r="AC23" s="1" t="s">
        <v>28</v>
      </c>
      <c r="AD23" s="1">
        <v>17.0</v>
      </c>
      <c r="AE23" s="1">
        <v>2.0</v>
      </c>
      <c r="AF23" s="2"/>
      <c r="AG23" s="2"/>
      <c r="AH23" s="2"/>
    </row>
    <row r="24" ht="15.0" customHeight="1">
      <c r="A24" s="1" t="s">
        <v>11</v>
      </c>
      <c r="B24" s="3">
        <v>41625.0</v>
      </c>
      <c r="C24" s="1" t="s">
        <v>12</v>
      </c>
      <c r="D24" s="1">
        <v>14.0</v>
      </c>
      <c r="E24" s="1">
        <v>23.0</v>
      </c>
      <c r="F24" s="2"/>
      <c r="G24" s="2"/>
      <c r="H24" s="2"/>
      <c r="I24" s="2"/>
      <c r="J24" s="1" t="s">
        <v>13</v>
      </c>
      <c r="K24" s="3">
        <v>41627.0</v>
      </c>
      <c r="L24" s="1" t="s">
        <v>27</v>
      </c>
      <c r="M24" s="1">
        <v>12.0</v>
      </c>
      <c r="N24" s="1">
        <v>3.0</v>
      </c>
      <c r="O24" s="2"/>
      <c r="P24" s="2"/>
      <c r="Q24" s="2"/>
      <c r="R24" s="1" t="s">
        <v>15</v>
      </c>
      <c r="S24" s="3">
        <v>41625.0</v>
      </c>
      <c r="T24" s="1" t="s">
        <v>26</v>
      </c>
      <c r="U24" s="1">
        <v>15.0</v>
      </c>
      <c r="V24" s="1">
        <v>6.0</v>
      </c>
      <c r="W24" s="2"/>
      <c r="X24" s="2"/>
      <c r="Y24" s="2"/>
      <c r="Z24" s="2"/>
      <c r="AA24" s="1" t="s">
        <v>17</v>
      </c>
      <c r="AB24" s="3">
        <v>41626.0</v>
      </c>
      <c r="AC24" s="1" t="s">
        <v>29</v>
      </c>
      <c r="AD24" s="1">
        <v>16.0</v>
      </c>
      <c r="AE24" s="1">
        <v>1.0</v>
      </c>
      <c r="AF24" s="1">
        <v>6.0</v>
      </c>
      <c r="AG24" s="4" t="str">
        <f>AVERAGE(AD24:AD29)</f>
        <v>14</v>
      </c>
      <c r="AH24" s="4" t="str">
        <f>AVERAGE(AD24:AD37)</f>
        <v>14.85714286</v>
      </c>
    </row>
    <row r="25" ht="15.0" customHeight="1">
      <c r="A25" s="1" t="s">
        <v>11</v>
      </c>
      <c r="B25" s="3">
        <v>41625.0</v>
      </c>
      <c r="C25" s="1" t="s">
        <v>12</v>
      </c>
      <c r="D25" s="1">
        <v>13.0</v>
      </c>
      <c r="E25" s="1">
        <v>24.0</v>
      </c>
      <c r="F25" s="2"/>
      <c r="G25" s="2"/>
      <c r="H25" s="2"/>
      <c r="I25" s="2"/>
      <c r="J25" s="1" t="s">
        <v>13</v>
      </c>
      <c r="K25" s="3">
        <v>41627.0</v>
      </c>
      <c r="L25" s="1" t="s">
        <v>27</v>
      </c>
      <c r="M25" s="1">
        <v>14.0</v>
      </c>
      <c r="N25" s="1">
        <v>4.0</v>
      </c>
      <c r="O25" s="2"/>
      <c r="P25" s="2"/>
      <c r="Q25" s="2"/>
      <c r="R25" s="1" t="s">
        <v>15</v>
      </c>
      <c r="S25" s="3">
        <v>41625.0</v>
      </c>
      <c r="T25" s="1" t="s">
        <v>26</v>
      </c>
      <c r="U25" s="1">
        <v>11.0</v>
      </c>
      <c r="V25" s="1">
        <v>7.0</v>
      </c>
      <c r="W25" s="2"/>
      <c r="X25" s="2"/>
      <c r="Y25" s="2"/>
      <c r="Z25" s="2"/>
      <c r="AA25" s="1" t="s">
        <v>17</v>
      </c>
      <c r="AB25" s="3">
        <v>41626.0</v>
      </c>
      <c r="AC25" s="1" t="s">
        <v>29</v>
      </c>
      <c r="AD25" s="1">
        <v>13.0</v>
      </c>
      <c r="AE25" s="1">
        <v>2.0</v>
      </c>
      <c r="AF25" s="2"/>
      <c r="AG25" s="2"/>
      <c r="AH25" s="4" t="str">
        <f>SUM(AF24+AF30+AF31+AF36)</f>
        <v>14</v>
      </c>
    </row>
    <row r="26" ht="15.0" customHeight="1">
      <c r="A26" s="1" t="s">
        <v>11</v>
      </c>
      <c r="B26" s="3">
        <v>41625.0</v>
      </c>
      <c r="C26" s="1" t="s">
        <v>12</v>
      </c>
      <c r="D26" s="1">
        <v>12.0</v>
      </c>
      <c r="E26" s="1">
        <v>25.0</v>
      </c>
      <c r="F26" s="2"/>
      <c r="G26" s="2"/>
      <c r="H26" s="2"/>
      <c r="I26" s="2"/>
      <c r="J26" s="1" t="s">
        <v>13</v>
      </c>
      <c r="K26" s="3">
        <v>41627.0</v>
      </c>
      <c r="L26" s="1" t="s">
        <v>27</v>
      </c>
      <c r="M26" s="1">
        <v>14.0</v>
      </c>
      <c r="N26" s="1">
        <v>5.0</v>
      </c>
      <c r="O26" s="2"/>
      <c r="P26" s="2"/>
      <c r="Q26" s="2"/>
      <c r="R26" s="1" t="s">
        <v>15</v>
      </c>
      <c r="S26" s="3">
        <v>41625.0</v>
      </c>
      <c r="T26" s="1" t="s">
        <v>26</v>
      </c>
      <c r="U26" s="1">
        <v>13.0</v>
      </c>
      <c r="V26" s="1">
        <v>8.0</v>
      </c>
      <c r="W26" s="2"/>
      <c r="X26" s="2"/>
      <c r="Y26" s="2"/>
      <c r="Z26" s="2"/>
      <c r="AA26" s="1" t="s">
        <v>17</v>
      </c>
      <c r="AB26" s="3">
        <v>41626.0</v>
      </c>
      <c r="AC26" s="1" t="s">
        <v>29</v>
      </c>
      <c r="AD26" s="1">
        <v>13.0</v>
      </c>
      <c r="AE26" s="1">
        <v>3.0</v>
      </c>
      <c r="AF26" s="2"/>
      <c r="AG26" s="2"/>
      <c r="AH26" s="2"/>
    </row>
    <row r="27" ht="15.0" customHeight="1">
      <c r="A27" s="1" t="s">
        <v>11</v>
      </c>
      <c r="B27" s="3">
        <v>41625.0</v>
      </c>
      <c r="C27" s="1" t="s">
        <v>12</v>
      </c>
      <c r="D27" s="1">
        <v>23.0</v>
      </c>
      <c r="E27" s="1">
        <v>26.0</v>
      </c>
      <c r="F27" s="2"/>
      <c r="G27" s="2"/>
      <c r="H27" s="2"/>
      <c r="I27" s="2"/>
      <c r="J27" s="1" t="s">
        <v>13</v>
      </c>
      <c r="K27" s="3">
        <v>41627.0</v>
      </c>
      <c r="L27" s="1" t="s">
        <v>27</v>
      </c>
      <c r="M27" s="1">
        <v>18.0</v>
      </c>
      <c r="N27" s="1">
        <v>6.0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1" t="s">
        <v>17</v>
      </c>
      <c r="AB27" s="3">
        <v>41626.0</v>
      </c>
      <c r="AC27" s="1" t="s">
        <v>29</v>
      </c>
      <c r="AD27" s="1">
        <v>16.0</v>
      </c>
      <c r="AE27" s="1">
        <v>4.0</v>
      </c>
      <c r="AF27" s="2"/>
      <c r="AG27" s="2"/>
      <c r="AH27" s="2"/>
    </row>
    <row r="28" ht="15.0" customHeight="1">
      <c r="A28" s="1" t="s">
        <v>11</v>
      </c>
      <c r="B28" s="3">
        <v>41625.0</v>
      </c>
      <c r="C28" s="1" t="s">
        <v>12</v>
      </c>
      <c r="D28" s="1">
        <v>19.0</v>
      </c>
      <c r="E28" s="1">
        <v>27.0</v>
      </c>
      <c r="F28" s="2"/>
      <c r="G28" s="2"/>
      <c r="H28" s="2"/>
      <c r="I28" s="2"/>
      <c r="J28" s="1" t="s">
        <v>13</v>
      </c>
      <c r="K28" s="3">
        <v>41627.0</v>
      </c>
      <c r="L28" s="1" t="s">
        <v>27</v>
      </c>
      <c r="M28" s="1">
        <v>20.0</v>
      </c>
      <c r="N28" s="1">
        <v>7.0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" t="s">
        <v>17</v>
      </c>
      <c r="AB28" s="3">
        <v>41626.0</v>
      </c>
      <c r="AC28" s="1" t="s">
        <v>29</v>
      </c>
      <c r="AD28" s="1">
        <v>14.0</v>
      </c>
      <c r="AE28" s="1">
        <v>5.0</v>
      </c>
      <c r="AF28" s="2"/>
      <c r="AG28" s="2"/>
      <c r="AH28" s="2"/>
    </row>
    <row r="29" ht="15.0" customHeight="1">
      <c r="A29" s="1" t="s">
        <v>11</v>
      </c>
      <c r="B29" s="3">
        <v>41625.0</v>
      </c>
      <c r="C29" s="1" t="s">
        <v>12</v>
      </c>
      <c r="D29" s="1">
        <v>15.0</v>
      </c>
      <c r="E29" s="1">
        <v>28.0</v>
      </c>
      <c r="F29" s="2"/>
      <c r="G29" s="2"/>
      <c r="H29" s="2"/>
      <c r="I29" s="2"/>
      <c r="J29" s="1" t="s">
        <v>13</v>
      </c>
      <c r="K29" s="3">
        <v>41627.0</v>
      </c>
      <c r="L29" s="1" t="s">
        <v>27</v>
      </c>
      <c r="M29" s="1">
        <v>22.0</v>
      </c>
      <c r="N29" s="1">
        <v>8.0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1" t="s">
        <v>17</v>
      </c>
      <c r="AB29" s="3">
        <v>41626.0</v>
      </c>
      <c r="AC29" s="1" t="s">
        <v>29</v>
      </c>
      <c r="AD29" s="1">
        <v>12.0</v>
      </c>
      <c r="AE29" s="1">
        <v>6.0</v>
      </c>
      <c r="AF29" s="2"/>
      <c r="AG29" s="2"/>
      <c r="AH29" s="2"/>
    </row>
    <row r="30" ht="15.0" customHeight="1">
      <c r="A30" s="1" t="s">
        <v>11</v>
      </c>
      <c r="B30" s="3">
        <v>41625.0</v>
      </c>
      <c r="C30" s="1" t="s">
        <v>12</v>
      </c>
      <c r="D30" s="1">
        <v>12.0</v>
      </c>
      <c r="E30" s="1">
        <v>29.0</v>
      </c>
      <c r="F30" s="2"/>
      <c r="G30" s="2"/>
      <c r="H30" s="2"/>
      <c r="I30" s="2"/>
      <c r="J30" s="1" t="s">
        <v>13</v>
      </c>
      <c r="K30" s="3">
        <v>41627.0</v>
      </c>
      <c r="L30" s="1" t="s">
        <v>27</v>
      </c>
      <c r="M30" s="1">
        <v>28.0</v>
      </c>
      <c r="N30" s="1">
        <v>9.0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" t="s">
        <v>17</v>
      </c>
      <c r="AB30" s="3">
        <v>41626.0</v>
      </c>
      <c r="AC30" s="1" t="s">
        <v>30</v>
      </c>
      <c r="AD30" s="1">
        <v>22.0</v>
      </c>
      <c r="AE30" s="1">
        <v>1.0</v>
      </c>
      <c r="AF30" s="1">
        <v>1.0</v>
      </c>
      <c r="AG30" s="1">
        <v>22.0</v>
      </c>
      <c r="AH30" s="2"/>
    </row>
    <row r="31" ht="15.0" customHeight="1">
      <c r="A31" s="1" t="s">
        <v>11</v>
      </c>
      <c r="B31" s="3">
        <v>41625.0</v>
      </c>
      <c r="C31" s="1" t="s">
        <v>12</v>
      </c>
      <c r="D31" s="1">
        <v>12.0</v>
      </c>
      <c r="E31" s="1">
        <v>30.0</v>
      </c>
      <c r="F31" s="2"/>
      <c r="G31" s="2"/>
      <c r="H31" s="2"/>
      <c r="I31" s="2"/>
      <c r="J31" s="1" t="s">
        <v>13</v>
      </c>
      <c r="K31" s="3">
        <v>41627.0</v>
      </c>
      <c r="L31" s="1" t="s">
        <v>27</v>
      </c>
      <c r="M31" s="1">
        <v>26.0</v>
      </c>
      <c r="N31" s="1">
        <v>10.0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" t="s">
        <v>17</v>
      </c>
      <c r="AB31" s="3">
        <v>41626.0</v>
      </c>
      <c r="AC31" s="1" t="s">
        <v>31</v>
      </c>
      <c r="AD31" s="1">
        <v>14.0</v>
      </c>
      <c r="AE31" s="1">
        <v>1.0</v>
      </c>
      <c r="AF31" s="1">
        <v>5.0</v>
      </c>
      <c r="AG31" s="4" t="str">
        <f>AVERAGE(AD31:AD35)</f>
        <v>14.2</v>
      </c>
      <c r="AH31" s="2"/>
    </row>
    <row r="32" ht="15.0" customHeight="1">
      <c r="A32" s="1" t="s">
        <v>11</v>
      </c>
      <c r="B32" s="3">
        <v>41625.0</v>
      </c>
      <c r="C32" s="1" t="s">
        <v>12</v>
      </c>
      <c r="D32" s="1">
        <v>13.0</v>
      </c>
      <c r="E32" s="1">
        <v>31.0</v>
      </c>
      <c r="F32" s="2"/>
      <c r="G32" s="2"/>
      <c r="H32" s="2"/>
      <c r="I32" s="2"/>
      <c r="J32" s="1" t="s">
        <v>13</v>
      </c>
      <c r="K32" s="3">
        <v>41627.0</v>
      </c>
      <c r="L32" s="1" t="s">
        <v>27</v>
      </c>
      <c r="M32" s="1">
        <v>20.0</v>
      </c>
      <c r="N32" s="1">
        <v>11.0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1" t="s">
        <v>17</v>
      </c>
      <c r="AB32" s="3">
        <v>41626.0</v>
      </c>
      <c r="AC32" s="1" t="s">
        <v>31</v>
      </c>
      <c r="AD32" s="1">
        <v>17.0</v>
      </c>
      <c r="AE32" s="1">
        <v>2.0</v>
      </c>
      <c r="AF32" s="2"/>
      <c r="AG32" s="2"/>
      <c r="AH32" s="2"/>
    </row>
    <row r="33" ht="15.0" customHeight="1">
      <c r="A33" s="1" t="s">
        <v>11</v>
      </c>
      <c r="B33" s="3">
        <v>41625.0</v>
      </c>
      <c r="C33" s="1" t="s">
        <v>12</v>
      </c>
      <c r="D33" s="1">
        <v>11.0</v>
      </c>
      <c r="E33" s="1">
        <v>32.0</v>
      </c>
      <c r="F33" s="2"/>
      <c r="G33" s="2"/>
      <c r="H33" s="2"/>
      <c r="I33" s="2"/>
      <c r="J33" s="1" t="s">
        <v>13</v>
      </c>
      <c r="K33" s="3">
        <v>41627.0</v>
      </c>
      <c r="L33" s="1" t="s">
        <v>27</v>
      </c>
      <c r="M33" s="1">
        <v>18.0</v>
      </c>
      <c r="N33" s="1">
        <v>12.0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 t="s">
        <v>17</v>
      </c>
      <c r="AB33" s="3">
        <v>41626.0</v>
      </c>
      <c r="AC33" s="1" t="s">
        <v>31</v>
      </c>
      <c r="AD33" s="1">
        <v>17.0</v>
      </c>
      <c r="AE33" s="1">
        <v>3.0</v>
      </c>
      <c r="AF33" s="2"/>
      <c r="AG33" s="2"/>
      <c r="AH33" s="2"/>
    </row>
    <row r="34" ht="15.0" customHeight="1">
      <c r="A34" s="1" t="s">
        <v>11</v>
      </c>
      <c r="B34" s="3">
        <v>41625.0</v>
      </c>
      <c r="C34" s="1" t="s">
        <v>12</v>
      </c>
      <c r="D34" s="1">
        <v>12.0</v>
      </c>
      <c r="E34" s="1">
        <v>33.0</v>
      </c>
      <c r="F34" s="2"/>
      <c r="G34" s="2"/>
      <c r="H34" s="2"/>
      <c r="I34" s="2"/>
      <c r="J34" s="1" t="s">
        <v>13</v>
      </c>
      <c r="K34" s="3">
        <v>41627.0</v>
      </c>
      <c r="L34" s="1" t="s">
        <v>27</v>
      </c>
      <c r="M34" s="1">
        <v>14.0</v>
      </c>
      <c r="N34" s="1">
        <v>13.0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 t="s">
        <v>17</v>
      </c>
      <c r="AB34" s="3">
        <v>41626.0</v>
      </c>
      <c r="AC34" s="1" t="s">
        <v>31</v>
      </c>
      <c r="AD34" s="1">
        <v>12.0</v>
      </c>
      <c r="AE34" s="1">
        <v>4.0</v>
      </c>
      <c r="AF34" s="2"/>
      <c r="AG34" s="2"/>
      <c r="AH34" s="2"/>
    </row>
    <row r="35" ht="15.0" customHeight="1">
      <c r="A35" s="1" t="s">
        <v>11</v>
      </c>
      <c r="B35" s="3">
        <v>41625.0</v>
      </c>
      <c r="C35" s="1" t="s">
        <v>12</v>
      </c>
      <c r="D35" s="1">
        <v>13.0</v>
      </c>
      <c r="E35" s="1">
        <v>34.0</v>
      </c>
      <c r="F35" s="2"/>
      <c r="G35" s="2"/>
      <c r="H35" s="2"/>
      <c r="I35" s="2"/>
      <c r="J35" s="1" t="s">
        <v>13</v>
      </c>
      <c r="K35" s="3">
        <v>41627.0</v>
      </c>
      <c r="L35" s="1" t="s">
        <v>27</v>
      </c>
      <c r="M35" s="1">
        <v>10.0</v>
      </c>
      <c r="N35" s="1">
        <v>14.0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 t="s">
        <v>17</v>
      </c>
      <c r="AB35" s="3">
        <v>41626.0</v>
      </c>
      <c r="AC35" s="1" t="s">
        <v>31</v>
      </c>
      <c r="AD35" s="1">
        <v>11.0</v>
      </c>
      <c r="AE35" s="1">
        <v>5.0</v>
      </c>
      <c r="AF35" s="2"/>
      <c r="AG35" s="2"/>
      <c r="AH35" s="2"/>
    </row>
    <row r="36" ht="15.0" customHeight="1">
      <c r="A36" s="1" t="s">
        <v>11</v>
      </c>
      <c r="B36" s="3">
        <v>41625.0</v>
      </c>
      <c r="C36" s="1" t="s">
        <v>12</v>
      </c>
      <c r="D36" s="1">
        <v>14.0</v>
      </c>
      <c r="E36" s="1">
        <v>35.0</v>
      </c>
      <c r="F36" s="2"/>
      <c r="G36" s="2"/>
      <c r="H36" s="2"/>
      <c r="I36" s="2"/>
      <c r="J36" s="1" t="s">
        <v>13</v>
      </c>
      <c r="K36" s="3">
        <v>41627.0</v>
      </c>
      <c r="L36" s="1" t="s">
        <v>27</v>
      </c>
      <c r="M36" s="1">
        <v>19.0</v>
      </c>
      <c r="N36" s="1">
        <v>15.0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 t="s">
        <v>17</v>
      </c>
      <c r="AB36" s="3">
        <v>41626.0</v>
      </c>
      <c r="AC36" s="1" t="s">
        <v>32</v>
      </c>
      <c r="AD36" s="1">
        <v>18.0</v>
      </c>
      <c r="AE36" s="1">
        <v>1.0</v>
      </c>
      <c r="AF36" s="1">
        <v>2.0</v>
      </c>
      <c r="AG36" s="1">
        <v>15.5</v>
      </c>
      <c r="AH36" s="2"/>
    </row>
    <row r="37" ht="15.0" customHeight="1">
      <c r="A37" s="1" t="s">
        <v>11</v>
      </c>
      <c r="B37" s="3">
        <v>41625.0</v>
      </c>
      <c r="C37" s="1" t="s">
        <v>12</v>
      </c>
      <c r="D37" s="1">
        <v>17.0</v>
      </c>
      <c r="E37" s="1">
        <v>36.0</v>
      </c>
      <c r="F37" s="2"/>
      <c r="G37" s="2"/>
      <c r="H37" s="2"/>
      <c r="I37" s="2"/>
      <c r="J37" s="3" t="s">
        <v>13</v>
      </c>
      <c r="K37" s="3">
        <v>41627.0</v>
      </c>
      <c r="L37" s="1" t="s">
        <v>33</v>
      </c>
      <c r="M37" s="1">
        <v>30.0</v>
      </c>
      <c r="N37" s="1">
        <v>1.0</v>
      </c>
      <c r="O37" s="1">
        <v>10.0</v>
      </c>
      <c r="P37" s="4" t="str">
        <f>AVERAGE(M37:M46)</f>
        <v>23.7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1" t="s">
        <v>17</v>
      </c>
      <c r="AB37" s="3">
        <v>41626.0</v>
      </c>
      <c r="AC37" s="1" t="s">
        <v>32</v>
      </c>
      <c r="AD37" s="1">
        <v>13.0</v>
      </c>
      <c r="AE37" s="1">
        <v>2.0</v>
      </c>
      <c r="AF37" s="2"/>
      <c r="AG37" s="2"/>
      <c r="AH37" s="2"/>
    </row>
    <row r="38" ht="15.0" customHeight="1">
      <c r="A38" s="1" t="s">
        <v>11</v>
      </c>
      <c r="B38" s="3">
        <v>41625.0</v>
      </c>
      <c r="C38" s="1" t="s">
        <v>12</v>
      </c>
      <c r="D38" s="1">
        <v>19.0</v>
      </c>
      <c r="E38" s="1">
        <v>37.0</v>
      </c>
      <c r="F38" s="2"/>
      <c r="G38" s="2"/>
      <c r="H38" s="2"/>
      <c r="I38" s="2"/>
      <c r="J38" s="3" t="s">
        <v>13</v>
      </c>
      <c r="K38" s="3">
        <v>41627.0</v>
      </c>
      <c r="L38" s="1" t="s">
        <v>33</v>
      </c>
      <c r="M38" s="1">
        <v>27.0</v>
      </c>
      <c r="N38" s="1">
        <v>2.0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 t="s">
        <v>17</v>
      </c>
      <c r="AB38" s="3">
        <v>41626.0</v>
      </c>
      <c r="AC38" s="1" t="s">
        <v>34</v>
      </c>
      <c r="AD38" s="1">
        <v>15.0</v>
      </c>
      <c r="AE38" s="1">
        <v>1.0</v>
      </c>
      <c r="AF38" s="1">
        <v>12.0</v>
      </c>
      <c r="AG38" s="4" t="str">
        <f>AVERAGE(AD38:AD49)</f>
        <v>12.41666667</v>
      </c>
      <c r="AH38" s="4" t="str">
        <f>AVERAGE(AD38:AD57)</f>
        <v>12.5</v>
      </c>
    </row>
    <row r="39" ht="15.0" customHeight="1">
      <c r="A39" s="1" t="s">
        <v>11</v>
      </c>
      <c r="B39" s="3">
        <v>41625.0</v>
      </c>
      <c r="C39" s="1" t="s">
        <v>12</v>
      </c>
      <c r="D39" s="1">
        <v>15.0</v>
      </c>
      <c r="E39" s="1">
        <v>38.0</v>
      </c>
      <c r="F39" s="2"/>
      <c r="G39" s="2"/>
      <c r="H39" s="2"/>
      <c r="I39" s="2"/>
      <c r="J39" s="3" t="s">
        <v>13</v>
      </c>
      <c r="K39" s="3">
        <v>41627.0</v>
      </c>
      <c r="L39" s="1" t="s">
        <v>33</v>
      </c>
      <c r="M39" s="1">
        <v>19.0</v>
      </c>
      <c r="N39" s="1">
        <v>3.0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 t="s">
        <v>17</v>
      </c>
      <c r="AB39" s="3">
        <v>41626.0</v>
      </c>
      <c r="AC39" s="1" t="s">
        <v>34</v>
      </c>
      <c r="AD39" s="1">
        <v>14.0</v>
      </c>
      <c r="AE39" s="1">
        <v>2.0</v>
      </c>
      <c r="AF39" s="2"/>
      <c r="AG39" s="2"/>
      <c r="AH39" s="2"/>
    </row>
    <row r="40" ht="15.0" customHeight="1">
      <c r="A40" s="1" t="s">
        <v>11</v>
      </c>
      <c r="B40" s="3">
        <v>41625.0</v>
      </c>
      <c r="C40" s="1" t="s">
        <v>12</v>
      </c>
      <c r="D40" s="1">
        <v>20.0</v>
      </c>
      <c r="E40" s="1">
        <v>39.0</v>
      </c>
      <c r="F40" s="2"/>
      <c r="G40" s="2"/>
      <c r="H40" s="2"/>
      <c r="I40" s="2"/>
      <c r="J40" s="3" t="s">
        <v>13</v>
      </c>
      <c r="K40" s="3">
        <v>41627.0</v>
      </c>
      <c r="L40" s="1" t="s">
        <v>33</v>
      </c>
      <c r="M40" s="1">
        <v>30.0</v>
      </c>
      <c r="N40" s="1">
        <v>4.0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 t="s">
        <v>17</v>
      </c>
      <c r="AB40" s="3">
        <v>41626.0</v>
      </c>
      <c r="AC40" s="1" t="s">
        <v>34</v>
      </c>
      <c r="AD40" s="1">
        <v>15.0</v>
      </c>
      <c r="AE40" s="1">
        <v>3.0</v>
      </c>
      <c r="AF40" s="2"/>
      <c r="AG40" s="2"/>
      <c r="AH40" s="2"/>
    </row>
    <row r="41" ht="15.0" customHeight="1">
      <c r="A41" s="1" t="s">
        <v>11</v>
      </c>
      <c r="B41" s="3">
        <v>41625.0</v>
      </c>
      <c r="C41" s="1" t="s">
        <v>12</v>
      </c>
      <c r="D41" s="1">
        <v>15.0</v>
      </c>
      <c r="E41" s="1">
        <v>40.0</v>
      </c>
      <c r="F41" s="2"/>
      <c r="G41" s="2"/>
      <c r="H41" s="2"/>
      <c r="I41" s="2"/>
      <c r="J41" s="3" t="s">
        <v>13</v>
      </c>
      <c r="K41" s="3">
        <v>41627.0</v>
      </c>
      <c r="L41" s="1" t="s">
        <v>33</v>
      </c>
      <c r="M41" s="1">
        <v>20.0</v>
      </c>
      <c r="N41" s="1">
        <v>5.0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 t="s">
        <v>17</v>
      </c>
      <c r="AB41" s="3">
        <v>41626.0</v>
      </c>
      <c r="AC41" s="1" t="s">
        <v>34</v>
      </c>
      <c r="AD41" s="1">
        <v>14.0</v>
      </c>
      <c r="AE41" s="1">
        <v>4.0</v>
      </c>
      <c r="AF41" s="2"/>
      <c r="AG41" s="2"/>
      <c r="AH41" s="2"/>
    </row>
    <row r="42" ht="15.0" customHeight="1">
      <c r="A42" s="1" t="s">
        <v>11</v>
      </c>
      <c r="B42" s="3">
        <v>41625.0</v>
      </c>
      <c r="C42" s="1" t="s">
        <v>12</v>
      </c>
      <c r="D42" s="1">
        <v>18.0</v>
      </c>
      <c r="E42" s="1">
        <v>41.0</v>
      </c>
      <c r="F42" s="2"/>
      <c r="G42" s="2"/>
      <c r="H42" s="2"/>
      <c r="I42" s="2"/>
      <c r="J42" s="3" t="s">
        <v>13</v>
      </c>
      <c r="K42" s="3">
        <v>41627.0</v>
      </c>
      <c r="L42" s="1" t="s">
        <v>33</v>
      </c>
      <c r="M42" s="1">
        <v>12.0</v>
      </c>
      <c r="N42" s="1">
        <v>6.0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 t="s">
        <v>17</v>
      </c>
      <c r="AB42" s="3">
        <v>41626.0</v>
      </c>
      <c r="AC42" s="1" t="s">
        <v>34</v>
      </c>
      <c r="AD42" s="1">
        <v>15.0</v>
      </c>
      <c r="AE42" s="1">
        <v>5.0</v>
      </c>
      <c r="AF42" s="2"/>
      <c r="AG42" s="2"/>
      <c r="AH42" s="2"/>
    </row>
    <row r="43" ht="15.0" customHeight="1">
      <c r="A43" s="1" t="s">
        <v>11</v>
      </c>
      <c r="B43" s="3">
        <v>41625.0</v>
      </c>
      <c r="C43" s="1" t="s">
        <v>12</v>
      </c>
      <c r="D43" s="1">
        <v>16.0</v>
      </c>
      <c r="E43" s="1">
        <v>42.0</v>
      </c>
      <c r="F43" s="2"/>
      <c r="G43" s="2"/>
      <c r="H43" s="2"/>
      <c r="I43" s="2"/>
      <c r="J43" s="3" t="s">
        <v>13</v>
      </c>
      <c r="K43" s="3">
        <v>41627.0</v>
      </c>
      <c r="L43" s="1" t="s">
        <v>33</v>
      </c>
      <c r="M43" s="1">
        <v>30.0</v>
      </c>
      <c r="N43" s="1">
        <v>7.0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 t="s">
        <v>17</v>
      </c>
      <c r="AB43" s="3">
        <v>41626.0</v>
      </c>
      <c r="AC43" s="1" t="s">
        <v>34</v>
      </c>
      <c r="AD43" s="1">
        <v>11.0</v>
      </c>
      <c r="AE43" s="1">
        <v>6.0</v>
      </c>
      <c r="AF43" s="2"/>
      <c r="AG43" s="2"/>
      <c r="AH43" s="2"/>
    </row>
    <row r="44" ht="15.0" customHeight="1">
      <c r="A44" s="1" t="s">
        <v>11</v>
      </c>
      <c r="B44" s="3">
        <v>41625.0</v>
      </c>
      <c r="C44" s="1" t="s">
        <v>12</v>
      </c>
      <c r="D44" s="1">
        <v>16.0</v>
      </c>
      <c r="E44" s="1">
        <v>43.0</v>
      </c>
      <c r="F44" s="2"/>
      <c r="G44" s="2"/>
      <c r="H44" s="2"/>
      <c r="I44" s="2"/>
      <c r="J44" s="3" t="s">
        <v>13</v>
      </c>
      <c r="K44" s="3">
        <v>41627.0</v>
      </c>
      <c r="L44" s="1" t="s">
        <v>33</v>
      </c>
      <c r="M44" s="1">
        <v>40.0</v>
      </c>
      <c r="N44" s="1">
        <v>8.0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 t="s">
        <v>17</v>
      </c>
      <c r="AB44" s="3">
        <v>41626.0</v>
      </c>
      <c r="AC44" s="1" t="s">
        <v>34</v>
      </c>
      <c r="AD44" s="1">
        <v>13.0</v>
      </c>
      <c r="AE44" s="1">
        <v>7.0</v>
      </c>
      <c r="AF44" s="2"/>
      <c r="AG44" s="2"/>
      <c r="AH44" s="2"/>
    </row>
    <row r="45" ht="15.0" customHeight="1">
      <c r="A45" s="1" t="s">
        <v>11</v>
      </c>
      <c r="B45" s="3">
        <v>41625.0</v>
      </c>
      <c r="C45" s="1" t="s">
        <v>12</v>
      </c>
      <c r="D45" s="1">
        <v>13.0</v>
      </c>
      <c r="E45" s="1">
        <v>44.0</v>
      </c>
      <c r="F45" s="2"/>
      <c r="G45" s="2"/>
      <c r="H45" s="2"/>
      <c r="I45" s="2"/>
      <c r="J45" s="3" t="s">
        <v>13</v>
      </c>
      <c r="K45" s="3">
        <v>41627.0</v>
      </c>
      <c r="L45" s="1" t="s">
        <v>33</v>
      </c>
      <c r="M45" s="1">
        <v>15.0</v>
      </c>
      <c r="N45" s="1">
        <v>9.0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 t="s">
        <v>17</v>
      </c>
      <c r="AB45" s="3">
        <v>41626.0</v>
      </c>
      <c r="AC45" s="1" t="s">
        <v>34</v>
      </c>
      <c r="AD45" s="1">
        <v>10.0</v>
      </c>
      <c r="AE45" s="1">
        <v>8.0</v>
      </c>
      <c r="AF45" s="2"/>
      <c r="AG45" s="2"/>
      <c r="AH45" s="2"/>
    </row>
    <row r="46" ht="15.0" customHeight="1">
      <c r="A46" s="1" t="s">
        <v>11</v>
      </c>
      <c r="B46" s="3">
        <v>41625.0</v>
      </c>
      <c r="C46" s="1" t="s">
        <v>12</v>
      </c>
      <c r="D46" s="1">
        <v>14.0</v>
      </c>
      <c r="E46" s="1">
        <v>45.0</v>
      </c>
      <c r="F46" s="2"/>
      <c r="G46" s="2"/>
      <c r="H46" s="2"/>
      <c r="I46" s="2"/>
      <c r="J46" s="3" t="s">
        <v>13</v>
      </c>
      <c r="K46" s="3">
        <v>41627.0</v>
      </c>
      <c r="L46" s="1" t="s">
        <v>33</v>
      </c>
      <c r="M46" s="1">
        <v>14.0</v>
      </c>
      <c r="N46" s="1">
        <v>10.0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 t="s">
        <v>17</v>
      </c>
      <c r="AB46" s="3">
        <v>41626.0</v>
      </c>
      <c r="AC46" s="1" t="s">
        <v>34</v>
      </c>
      <c r="AD46" s="1">
        <v>12.0</v>
      </c>
      <c r="AE46" s="1">
        <v>9.0</v>
      </c>
      <c r="AF46" s="2"/>
      <c r="AG46" s="2"/>
      <c r="AH46" s="2"/>
    </row>
    <row r="47" ht="15.0" customHeight="1">
      <c r="A47" s="1" t="s">
        <v>11</v>
      </c>
      <c r="B47" s="3">
        <v>41625.0</v>
      </c>
      <c r="C47" s="1" t="s">
        <v>12</v>
      </c>
      <c r="D47" s="1">
        <v>17.0</v>
      </c>
      <c r="E47" s="1">
        <v>46.0</v>
      </c>
      <c r="F47" s="2"/>
      <c r="G47" s="2"/>
      <c r="H47" s="2"/>
      <c r="I47" s="2"/>
      <c r="J47" s="3" t="s">
        <v>13</v>
      </c>
      <c r="K47" s="3">
        <v>41627.0</v>
      </c>
      <c r="L47" s="1" t="s">
        <v>35</v>
      </c>
      <c r="M47" s="1">
        <v>20.0</v>
      </c>
      <c r="N47" s="1">
        <v>1.0</v>
      </c>
      <c r="O47" s="1">
        <v>9.0</v>
      </c>
      <c r="P47" s="4" t="str">
        <f>AVERAGE(M47:M55)</f>
        <v>17.44444444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1" t="s">
        <v>17</v>
      </c>
      <c r="AB47" s="3">
        <v>41626.0</v>
      </c>
      <c r="AC47" s="1" t="s">
        <v>34</v>
      </c>
      <c r="AD47" s="1">
        <v>11.0</v>
      </c>
      <c r="AE47" s="1">
        <v>10.0</v>
      </c>
      <c r="AF47" s="2"/>
      <c r="AG47" s="2"/>
      <c r="AH47" s="2"/>
    </row>
    <row r="48" ht="15.0" customHeight="1">
      <c r="A48" s="1" t="s">
        <v>11</v>
      </c>
      <c r="B48" s="3">
        <v>41625.0</v>
      </c>
      <c r="C48" s="1" t="s">
        <v>12</v>
      </c>
      <c r="D48" s="1">
        <v>15.0</v>
      </c>
      <c r="E48" s="1">
        <v>47.0</v>
      </c>
      <c r="F48" s="2"/>
      <c r="G48" s="2"/>
      <c r="H48" s="2"/>
      <c r="I48" s="2"/>
      <c r="J48" s="3" t="s">
        <v>13</v>
      </c>
      <c r="K48" s="3">
        <v>41627.0</v>
      </c>
      <c r="L48" s="1" t="s">
        <v>35</v>
      </c>
      <c r="M48" s="1">
        <v>11.0</v>
      </c>
      <c r="N48" s="1">
        <v>2.0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 t="s">
        <v>17</v>
      </c>
      <c r="AB48" s="3">
        <v>41626.0</v>
      </c>
      <c r="AC48" s="1" t="s">
        <v>34</v>
      </c>
      <c r="AD48" s="1">
        <v>10.0</v>
      </c>
      <c r="AE48" s="1">
        <v>11.0</v>
      </c>
      <c r="AF48" s="2"/>
      <c r="AG48" s="2"/>
      <c r="AH48" s="2"/>
    </row>
    <row r="49" ht="15.0" customHeight="1">
      <c r="A49" s="1" t="s">
        <v>11</v>
      </c>
      <c r="B49" s="3">
        <v>41625.0</v>
      </c>
      <c r="C49" s="1" t="s">
        <v>12</v>
      </c>
      <c r="D49" s="1">
        <v>13.0</v>
      </c>
      <c r="E49" s="1">
        <v>48.0</v>
      </c>
      <c r="F49" s="2"/>
      <c r="G49" s="2"/>
      <c r="H49" s="2"/>
      <c r="I49" s="2"/>
      <c r="J49" s="3" t="s">
        <v>13</v>
      </c>
      <c r="K49" s="3">
        <v>41627.0</v>
      </c>
      <c r="L49" s="1" t="s">
        <v>35</v>
      </c>
      <c r="M49" s="1">
        <v>15.0</v>
      </c>
      <c r="N49" s="1">
        <v>3.0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 t="s">
        <v>17</v>
      </c>
      <c r="AB49" s="3">
        <v>41626.0</v>
      </c>
      <c r="AC49" s="1" t="s">
        <v>34</v>
      </c>
      <c r="AD49" s="1">
        <v>9.0</v>
      </c>
      <c r="AE49" s="1">
        <v>12.0</v>
      </c>
      <c r="AF49" s="2"/>
      <c r="AG49" s="2"/>
      <c r="AH49" s="2"/>
    </row>
    <row r="50" ht="15.0" customHeight="1">
      <c r="A50" s="1" t="s">
        <v>11</v>
      </c>
      <c r="B50" s="3">
        <v>41625.0</v>
      </c>
      <c r="C50" s="1" t="s">
        <v>12</v>
      </c>
      <c r="D50" s="1">
        <v>15.0</v>
      </c>
      <c r="E50" s="1">
        <v>49.0</v>
      </c>
      <c r="F50" s="2"/>
      <c r="G50" s="2"/>
      <c r="H50" s="2"/>
      <c r="I50" s="2"/>
      <c r="J50" s="3" t="s">
        <v>13</v>
      </c>
      <c r="K50" s="3">
        <v>41627.0</v>
      </c>
      <c r="L50" s="1" t="s">
        <v>35</v>
      </c>
      <c r="M50" s="1">
        <v>19.0</v>
      </c>
      <c r="N50" s="1">
        <v>4.0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" t="s">
        <v>17</v>
      </c>
      <c r="AB50" s="3">
        <v>41626.0</v>
      </c>
      <c r="AC50" s="1" t="s">
        <v>36</v>
      </c>
      <c r="AD50" s="1">
        <v>11.0</v>
      </c>
      <c r="AE50" s="1">
        <v>1.0</v>
      </c>
      <c r="AF50" s="1">
        <v>5.0</v>
      </c>
      <c r="AG50" s="4" t="str">
        <f>AVERAGE(AD50:AD54)</f>
        <v>13.7</v>
      </c>
      <c r="AH50" s="2"/>
    </row>
    <row r="51" ht="15.0" customHeight="1">
      <c r="A51" s="1" t="s">
        <v>11</v>
      </c>
      <c r="B51" s="3">
        <v>41625.0</v>
      </c>
      <c r="C51" s="1" t="s">
        <v>12</v>
      </c>
      <c r="D51" s="1">
        <v>16.0</v>
      </c>
      <c r="E51" s="1">
        <v>50.0</v>
      </c>
      <c r="F51" s="2"/>
      <c r="G51" s="2"/>
      <c r="H51" s="2"/>
      <c r="I51" s="2"/>
      <c r="J51" s="3" t="s">
        <v>13</v>
      </c>
      <c r="K51" s="3">
        <v>41627.0</v>
      </c>
      <c r="L51" s="1" t="s">
        <v>35</v>
      </c>
      <c r="M51" s="1">
        <v>28.0</v>
      </c>
      <c r="N51" s="1">
        <v>5.0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1" t="s">
        <v>17</v>
      </c>
      <c r="AB51" s="3">
        <v>41626.0</v>
      </c>
      <c r="AC51" s="1" t="s">
        <v>36</v>
      </c>
      <c r="AD51" s="1">
        <v>14.0</v>
      </c>
      <c r="AE51" s="1">
        <v>2.0</v>
      </c>
      <c r="AF51" s="2"/>
      <c r="AG51" s="2"/>
      <c r="AH51" s="2"/>
    </row>
    <row r="52" ht="15.0" customHeight="1">
      <c r="A52" s="1" t="s">
        <v>11</v>
      </c>
      <c r="B52" s="3">
        <v>41625.0</v>
      </c>
      <c r="C52" s="1" t="s">
        <v>12</v>
      </c>
      <c r="D52" s="1">
        <v>14.0</v>
      </c>
      <c r="E52" s="1">
        <v>51.0</v>
      </c>
      <c r="F52" s="2"/>
      <c r="G52" s="2"/>
      <c r="H52" s="2"/>
      <c r="I52" s="2"/>
      <c r="J52" s="3" t="s">
        <v>13</v>
      </c>
      <c r="K52" s="3">
        <v>41627.0</v>
      </c>
      <c r="L52" s="1" t="s">
        <v>35</v>
      </c>
      <c r="M52" s="1">
        <v>18.0</v>
      </c>
      <c r="N52" s="1">
        <v>6.0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1" t="s">
        <v>17</v>
      </c>
      <c r="AB52" s="3">
        <v>41626.0</v>
      </c>
      <c r="AC52" s="1" t="s">
        <v>36</v>
      </c>
      <c r="AD52" s="1">
        <v>13.5</v>
      </c>
      <c r="AE52" s="1">
        <v>3.0</v>
      </c>
      <c r="AF52" s="2"/>
      <c r="AG52" s="2"/>
      <c r="AH52" s="2"/>
    </row>
    <row r="53" ht="15.0" customHeight="1">
      <c r="A53" s="1" t="s">
        <v>11</v>
      </c>
      <c r="B53" s="3">
        <v>41625.0</v>
      </c>
      <c r="C53" s="1" t="s">
        <v>12</v>
      </c>
      <c r="D53" s="1">
        <v>15.0</v>
      </c>
      <c r="E53" s="1">
        <v>52.0</v>
      </c>
      <c r="F53" s="2"/>
      <c r="G53" s="2"/>
      <c r="H53" s="2"/>
      <c r="I53" s="2"/>
      <c r="J53" s="3" t="s">
        <v>13</v>
      </c>
      <c r="K53" s="3">
        <v>41627.0</v>
      </c>
      <c r="L53" s="1" t="s">
        <v>35</v>
      </c>
      <c r="M53" s="1">
        <v>16.0</v>
      </c>
      <c r="N53" s="1">
        <v>7.0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" t="s">
        <v>17</v>
      </c>
      <c r="AB53" s="3">
        <v>41626.0</v>
      </c>
      <c r="AC53" s="1" t="s">
        <v>36</v>
      </c>
      <c r="AD53" s="1">
        <v>17.0</v>
      </c>
      <c r="AE53" s="1">
        <v>4.0</v>
      </c>
      <c r="AF53" s="2"/>
      <c r="AG53" s="2"/>
      <c r="AH53" s="2"/>
    </row>
    <row r="54" ht="15.0" customHeight="1">
      <c r="A54" s="1" t="s">
        <v>11</v>
      </c>
      <c r="B54" s="3">
        <v>41625.0</v>
      </c>
      <c r="C54" s="1" t="s">
        <v>12</v>
      </c>
      <c r="D54" s="1">
        <v>16.0</v>
      </c>
      <c r="E54" s="1">
        <v>53.0</v>
      </c>
      <c r="F54" s="2"/>
      <c r="G54" s="2"/>
      <c r="H54" s="2"/>
      <c r="I54" s="2"/>
      <c r="J54" s="3" t="s">
        <v>13</v>
      </c>
      <c r="K54" s="3">
        <v>41627.0</v>
      </c>
      <c r="L54" s="1" t="s">
        <v>35</v>
      </c>
      <c r="M54" s="1">
        <v>13.0</v>
      </c>
      <c r="N54" s="1">
        <v>8.0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1" t="s">
        <v>17</v>
      </c>
      <c r="AB54" s="3">
        <v>41626.0</v>
      </c>
      <c r="AC54" s="1" t="s">
        <v>36</v>
      </c>
      <c r="AD54" s="1">
        <v>13.0</v>
      </c>
      <c r="AE54" s="1">
        <v>5.0</v>
      </c>
      <c r="AF54" s="2"/>
      <c r="AG54" s="2"/>
      <c r="AH54" s="2"/>
    </row>
    <row r="55" ht="15.0" customHeight="1">
      <c r="A55" s="1" t="s">
        <v>11</v>
      </c>
      <c r="B55" s="3">
        <v>41625.0</v>
      </c>
      <c r="C55" s="1" t="s">
        <v>12</v>
      </c>
      <c r="D55" s="1">
        <v>11.0</v>
      </c>
      <c r="E55" s="1">
        <v>54.0</v>
      </c>
      <c r="F55" s="2"/>
      <c r="G55" s="2"/>
      <c r="H55" s="2"/>
      <c r="I55" s="2"/>
      <c r="J55" s="3" t="s">
        <v>13</v>
      </c>
      <c r="K55" s="3">
        <v>41627.0</v>
      </c>
      <c r="L55" s="1" t="s">
        <v>35</v>
      </c>
      <c r="M55" s="1">
        <v>17.0</v>
      </c>
      <c r="N55" s="1">
        <v>9.0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1" t="s">
        <v>17</v>
      </c>
      <c r="AB55" s="3">
        <v>41626.0</v>
      </c>
      <c r="AC55" s="1" t="s">
        <v>37</v>
      </c>
      <c r="AD55" s="1">
        <v>11.0</v>
      </c>
      <c r="AE55" s="1">
        <v>1.0</v>
      </c>
      <c r="AF55" s="1">
        <v>1.0</v>
      </c>
      <c r="AG55" s="1">
        <v>11.0</v>
      </c>
      <c r="AH55" s="2"/>
    </row>
    <row r="56" ht="15.0" customHeight="1">
      <c r="A56" s="1" t="s">
        <v>11</v>
      </c>
      <c r="B56" s="3">
        <v>41625.0</v>
      </c>
      <c r="C56" s="1" t="s">
        <v>12</v>
      </c>
      <c r="D56" s="1">
        <v>9.0</v>
      </c>
      <c r="E56" s="1">
        <v>55.0</v>
      </c>
      <c r="F56" s="2"/>
      <c r="G56" s="2"/>
      <c r="H56" s="2"/>
      <c r="I56" s="2"/>
      <c r="J56" s="3" t="s">
        <v>13</v>
      </c>
      <c r="K56" s="3">
        <v>41627.0</v>
      </c>
      <c r="L56" s="1" t="s">
        <v>38</v>
      </c>
      <c r="M56" s="1">
        <v>18.0</v>
      </c>
      <c r="N56" s="1">
        <v>1.0</v>
      </c>
      <c r="O56" s="1">
        <v>16.0</v>
      </c>
      <c r="P56" s="4" t="str">
        <f>AVERAGE(M56:M71)</f>
        <v>13.25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1" t="s">
        <v>17</v>
      </c>
      <c r="AB56" s="3">
        <v>41626.0</v>
      </c>
      <c r="AC56" s="1" t="s">
        <v>39</v>
      </c>
      <c r="AD56" s="1">
        <v>12.5</v>
      </c>
      <c r="AE56" s="1">
        <v>1.0</v>
      </c>
      <c r="AF56" s="1">
        <v>2.0</v>
      </c>
      <c r="AG56" s="1">
        <v>21.5</v>
      </c>
      <c r="AH56" s="2"/>
    </row>
    <row r="57" ht="15.0" customHeight="1">
      <c r="A57" s="1" t="s">
        <v>11</v>
      </c>
      <c r="B57" s="3">
        <v>41625.0</v>
      </c>
      <c r="C57" s="1" t="s">
        <v>12</v>
      </c>
      <c r="D57" s="1">
        <v>12.0</v>
      </c>
      <c r="E57" s="1">
        <v>56.0</v>
      </c>
      <c r="F57" s="2"/>
      <c r="G57" s="2"/>
      <c r="H57" s="2"/>
      <c r="I57" s="2"/>
      <c r="J57" s="3" t="s">
        <v>13</v>
      </c>
      <c r="K57" s="3">
        <v>41627.0</v>
      </c>
      <c r="L57" s="1" t="s">
        <v>38</v>
      </c>
      <c r="M57" s="1">
        <v>22.0</v>
      </c>
      <c r="N57" s="1">
        <v>2.0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 t="s">
        <v>17</v>
      </c>
      <c r="AB57" s="3">
        <v>41626.0</v>
      </c>
      <c r="AC57" s="1" t="s">
        <v>39</v>
      </c>
      <c r="AD57" s="1">
        <v>9.0</v>
      </c>
      <c r="AE57" s="1">
        <v>2.0</v>
      </c>
      <c r="AF57" s="2"/>
      <c r="AG57" s="2"/>
      <c r="AH57" s="2"/>
    </row>
    <row r="58" ht="15.0" customHeight="1">
      <c r="A58" s="1" t="s">
        <v>11</v>
      </c>
      <c r="B58" s="3">
        <v>41625.0</v>
      </c>
      <c r="C58" s="1" t="s">
        <v>12</v>
      </c>
      <c r="D58" s="1">
        <v>10.0</v>
      </c>
      <c r="E58" s="1">
        <v>57.0</v>
      </c>
      <c r="F58" s="2"/>
      <c r="G58" s="2"/>
      <c r="H58" s="2"/>
      <c r="I58" s="2"/>
      <c r="J58" s="3" t="s">
        <v>13</v>
      </c>
      <c r="K58" s="3">
        <v>41627.0</v>
      </c>
      <c r="L58" s="1" t="s">
        <v>38</v>
      </c>
      <c r="M58" s="1">
        <v>12.0</v>
      </c>
      <c r="N58" s="1">
        <v>3.0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ht="15.0" customHeight="1">
      <c r="A59" s="1" t="s">
        <v>11</v>
      </c>
      <c r="B59" s="3">
        <v>41625.0</v>
      </c>
      <c r="C59" s="1" t="s">
        <v>12</v>
      </c>
      <c r="D59" s="1">
        <v>11.0</v>
      </c>
      <c r="E59" s="1">
        <v>58.0</v>
      </c>
      <c r="F59" s="2"/>
      <c r="G59" s="2"/>
      <c r="H59" s="2"/>
      <c r="I59" s="2"/>
      <c r="J59" s="3" t="s">
        <v>13</v>
      </c>
      <c r="K59" s="3">
        <v>41627.0</v>
      </c>
      <c r="L59" s="1" t="s">
        <v>38</v>
      </c>
      <c r="M59" s="1">
        <v>12.0</v>
      </c>
      <c r="N59" s="1">
        <v>4.0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ht="15.0" customHeight="1">
      <c r="A60" s="1" t="s">
        <v>11</v>
      </c>
      <c r="B60" s="3">
        <v>41625.0</v>
      </c>
      <c r="C60" s="1" t="s">
        <v>12</v>
      </c>
      <c r="D60" s="1">
        <v>12.0</v>
      </c>
      <c r="E60" s="1">
        <v>59.0</v>
      </c>
      <c r="F60" s="2"/>
      <c r="G60" s="2"/>
      <c r="H60" s="2"/>
      <c r="I60" s="2"/>
      <c r="J60" s="3" t="s">
        <v>13</v>
      </c>
      <c r="K60" s="3">
        <v>41627.0</v>
      </c>
      <c r="L60" s="1" t="s">
        <v>38</v>
      </c>
      <c r="M60" s="1">
        <v>14.0</v>
      </c>
      <c r="N60" s="1">
        <v>5.0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ht="15.0" customHeight="1">
      <c r="A61" s="1" t="s">
        <v>11</v>
      </c>
      <c r="B61" s="3">
        <v>41625.0</v>
      </c>
      <c r="C61" s="1" t="s">
        <v>12</v>
      </c>
      <c r="D61" s="1">
        <v>14.0</v>
      </c>
      <c r="E61" s="1">
        <v>60.0</v>
      </c>
      <c r="F61" s="2"/>
      <c r="G61" s="2"/>
      <c r="H61" s="2"/>
      <c r="I61" s="2"/>
      <c r="J61" s="3" t="s">
        <v>13</v>
      </c>
      <c r="K61" s="3">
        <v>41627.0</v>
      </c>
      <c r="L61" s="1" t="s">
        <v>38</v>
      </c>
      <c r="M61" s="1">
        <v>14.0</v>
      </c>
      <c r="N61" s="1">
        <v>6.0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ht="15.0" customHeight="1">
      <c r="A62" s="1" t="s">
        <v>11</v>
      </c>
      <c r="B62" s="3">
        <v>41625.0</v>
      </c>
      <c r="C62" s="1" t="s">
        <v>12</v>
      </c>
      <c r="D62" s="1">
        <v>16.0</v>
      </c>
      <c r="E62" s="1">
        <v>61.0</v>
      </c>
      <c r="F62" s="2"/>
      <c r="G62" s="2"/>
      <c r="H62" s="2"/>
      <c r="I62" s="2"/>
      <c r="J62" s="3" t="s">
        <v>13</v>
      </c>
      <c r="K62" s="3">
        <v>41627.0</v>
      </c>
      <c r="L62" s="1" t="s">
        <v>38</v>
      </c>
      <c r="M62" s="1">
        <v>14.0</v>
      </c>
      <c r="N62" s="1">
        <v>7.0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ht="15.0" customHeight="1">
      <c r="A63" s="1" t="s">
        <v>11</v>
      </c>
      <c r="B63" s="3">
        <v>41625.0</v>
      </c>
      <c r="C63" s="1" t="s">
        <v>12</v>
      </c>
      <c r="D63" s="1">
        <v>15.0</v>
      </c>
      <c r="E63" s="1">
        <v>62.0</v>
      </c>
      <c r="F63" s="2"/>
      <c r="G63" s="2"/>
      <c r="H63" s="2"/>
      <c r="I63" s="2"/>
      <c r="J63" s="3" t="s">
        <v>13</v>
      </c>
      <c r="K63" s="3">
        <v>41627.0</v>
      </c>
      <c r="L63" s="1" t="s">
        <v>38</v>
      </c>
      <c r="M63" s="1">
        <v>16.0</v>
      </c>
      <c r="N63" s="1">
        <v>8.0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ht="15.0" customHeight="1">
      <c r="A64" s="1" t="s">
        <v>11</v>
      </c>
      <c r="B64" s="3">
        <v>41625.0</v>
      </c>
      <c r="C64" s="1" t="s">
        <v>12</v>
      </c>
      <c r="D64" s="1">
        <v>15.0</v>
      </c>
      <c r="E64" s="1">
        <v>63.0</v>
      </c>
      <c r="F64" s="2"/>
      <c r="G64" s="2"/>
      <c r="H64" s="2"/>
      <c r="I64" s="2"/>
      <c r="J64" s="3" t="s">
        <v>13</v>
      </c>
      <c r="K64" s="3">
        <v>41627.0</v>
      </c>
      <c r="L64" s="1" t="s">
        <v>38</v>
      </c>
      <c r="M64" s="1">
        <v>12.0</v>
      </c>
      <c r="N64" s="1">
        <v>9.0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ht="15.0" customHeight="1">
      <c r="A65" s="1" t="s">
        <v>11</v>
      </c>
      <c r="B65" s="3">
        <v>41625.0</v>
      </c>
      <c r="C65" s="1" t="s">
        <v>12</v>
      </c>
      <c r="D65" s="1">
        <v>16.0</v>
      </c>
      <c r="E65" s="1">
        <v>64.0</v>
      </c>
      <c r="F65" s="2"/>
      <c r="G65" s="2"/>
      <c r="H65" s="2"/>
      <c r="I65" s="2"/>
      <c r="J65" s="3" t="s">
        <v>13</v>
      </c>
      <c r="K65" s="3">
        <v>41627.0</v>
      </c>
      <c r="L65" s="1" t="s">
        <v>38</v>
      </c>
      <c r="M65" s="1">
        <v>12.0</v>
      </c>
      <c r="N65" s="1">
        <v>10.0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ht="15.0" customHeight="1">
      <c r="A66" s="1" t="s">
        <v>11</v>
      </c>
      <c r="B66" s="3">
        <v>41625.0</v>
      </c>
      <c r="C66" s="1" t="s">
        <v>12</v>
      </c>
      <c r="D66" s="1">
        <v>11.0</v>
      </c>
      <c r="E66" s="1">
        <v>65.0</v>
      </c>
      <c r="F66" s="2"/>
      <c r="G66" s="2"/>
      <c r="H66" s="2"/>
      <c r="I66" s="2"/>
      <c r="J66" s="3" t="s">
        <v>13</v>
      </c>
      <c r="K66" s="3">
        <v>41627.0</v>
      </c>
      <c r="L66" s="1" t="s">
        <v>38</v>
      </c>
      <c r="M66" s="1">
        <v>13.0</v>
      </c>
      <c r="N66" s="1">
        <v>11.0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ht="15.0" customHeight="1">
      <c r="A67" s="1" t="s">
        <v>11</v>
      </c>
      <c r="B67" s="3">
        <v>41625.0</v>
      </c>
      <c r="C67" s="1" t="s">
        <v>12</v>
      </c>
      <c r="D67" s="1">
        <v>16.0</v>
      </c>
      <c r="E67" s="1">
        <v>66.0</v>
      </c>
      <c r="F67" s="2"/>
      <c r="G67" s="2"/>
      <c r="H67" s="2"/>
      <c r="I67" s="2"/>
      <c r="J67" s="3" t="s">
        <v>13</v>
      </c>
      <c r="K67" s="3">
        <v>41627.0</v>
      </c>
      <c r="L67" s="1" t="s">
        <v>38</v>
      </c>
      <c r="M67" s="1">
        <v>10.0</v>
      </c>
      <c r="N67" s="1">
        <v>12.0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ht="15.0" customHeight="1">
      <c r="A68" s="1" t="s">
        <v>11</v>
      </c>
      <c r="B68" s="3">
        <v>41625.0</v>
      </c>
      <c r="C68" s="1" t="s">
        <v>12</v>
      </c>
      <c r="D68" s="1">
        <v>10.0</v>
      </c>
      <c r="E68" s="1">
        <v>67.0</v>
      </c>
      <c r="F68" s="2"/>
      <c r="G68" s="2"/>
      <c r="H68" s="2"/>
      <c r="I68" s="2"/>
      <c r="J68" s="3" t="s">
        <v>13</v>
      </c>
      <c r="K68" s="3">
        <v>41627.0</v>
      </c>
      <c r="L68" s="1" t="s">
        <v>38</v>
      </c>
      <c r="M68" s="1">
        <v>10.0</v>
      </c>
      <c r="N68" s="1">
        <v>13.0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ht="15.0" customHeight="1">
      <c r="A69" s="1" t="s">
        <v>11</v>
      </c>
      <c r="B69" s="3">
        <v>41625.0</v>
      </c>
      <c r="C69" s="1" t="s">
        <v>12</v>
      </c>
      <c r="D69" s="1">
        <v>11.0</v>
      </c>
      <c r="E69" s="1">
        <v>68.0</v>
      </c>
      <c r="F69" s="2"/>
      <c r="G69" s="2"/>
      <c r="H69" s="2"/>
      <c r="I69" s="2"/>
      <c r="J69" s="3" t="s">
        <v>13</v>
      </c>
      <c r="K69" s="3">
        <v>41627.0</v>
      </c>
      <c r="L69" s="1" t="s">
        <v>38</v>
      </c>
      <c r="M69" s="1">
        <v>14.0</v>
      </c>
      <c r="N69" s="1">
        <v>14.0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ht="15.0" customHeight="1">
      <c r="A70" s="1" t="s">
        <v>11</v>
      </c>
      <c r="B70" s="3">
        <v>41625.0</v>
      </c>
      <c r="C70" s="1" t="s">
        <v>12</v>
      </c>
      <c r="D70" s="1">
        <v>14.0</v>
      </c>
      <c r="E70" s="1">
        <v>69.0</v>
      </c>
      <c r="F70" s="2"/>
      <c r="G70" s="2"/>
      <c r="H70" s="2"/>
      <c r="I70" s="2"/>
      <c r="J70" s="3" t="s">
        <v>13</v>
      </c>
      <c r="K70" s="3">
        <v>41627.0</v>
      </c>
      <c r="L70" s="1" t="s">
        <v>38</v>
      </c>
      <c r="M70" s="1">
        <v>9.0</v>
      </c>
      <c r="N70" s="1">
        <v>15.0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ht="15.0" customHeight="1">
      <c r="A71" s="1" t="s">
        <v>11</v>
      </c>
      <c r="B71" s="3">
        <v>41625.0</v>
      </c>
      <c r="C71" s="1" t="s">
        <v>12</v>
      </c>
      <c r="D71" s="1">
        <v>14.0</v>
      </c>
      <c r="E71" s="1">
        <v>70.0</v>
      </c>
      <c r="F71" s="2"/>
      <c r="G71" s="2"/>
      <c r="H71" s="2"/>
      <c r="I71" s="2"/>
      <c r="J71" s="3" t="s">
        <v>13</v>
      </c>
      <c r="K71" s="3">
        <v>41627.0</v>
      </c>
      <c r="L71" s="1" t="s">
        <v>38</v>
      </c>
      <c r="M71" s="1">
        <v>10.0</v>
      </c>
      <c r="N71" s="1">
        <v>16.0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ht="15.0" customHeight="1">
      <c r="A72" s="1" t="s">
        <v>11</v>
      </c>
      <c r="B72" s="3">
        <v>41625.0</v>
      </c>
      <c r="C72" s="1" t="s">
        <v>12</v>
      </c>
      <c r="D72" s="1">
        <v>19.0</v>
      </c>
      <c r="E72" s="1">
        <v>71.0</v>
      </c>
      <c r="F72" s="2"/>
      <c r="G72" s="2"/>
      <c r="H72" s="2"/>
      <c r="I72" s="2"/>
      <c r="J72" s="1" t="s">
        <v>13</v>
      </c>
      <c r="K72" s="3">
        <v>41627.0</v>
      </c>
      <c r="L72" s="1" t="s">
        <v>40</v>
      </c>
      <c r="M72" s="1">
        <v>25.0</v>
      </c>
      <c r="N72" s="1">
        <v>1.0</v>
      </c>
      <c r="O72" s="1">
        <v>23.0</v>
      </c>
      <c r="P72" s="4" t="str">
        <f>AVERAGE(M72:M94)</f>
        <v>18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ht="15.0" customHeight="1">
      <c r="A73" s="1" t="s">
        <v>11</v>
      </c>
      <c r="B73" s="3">
        <v>41625.0</v>
      </c>
      <c r="C73" s="1" t="s">
        <v>12</v>
      </c>
      <c r="D73" s="1">
        <v>10.0</v>
      </c>
      <c r="E73" s="1">
        <v>72.0</v>
      </c>
      <c r="F73" s="2"/>
      <c r="G73" s="2"/>
      <c r="H73" s="2"/>
      <c r="I73" s="2"/>
      <c r="J73" s="1" t="s">
        <v>13</v>
      </c>
      <c r="K73" s="3">
        <v>41627.0</v>
      </c>
      <c r="L73" s="1" t="s">
        <v>40</v>
      </c>
      <c r="M73" s="1">
        <v>33.0</v>
      </c>
      <c r="N73" s="1">
        <v>2.0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ht="15.0" customHeight="1">
      <c r="A74" s="1" t="s">
        <v>41</v>
      </c>
      <c r="B74" s="3">
        <v>41625.0</v>
      </c>
      <c r="C74" s="1" t="s">
        <v>42</v>
      </c>
      <c r="D74" s="1">
        <v>8.0</v>
      </c>
      <c r="E74" s="1">
        <v>1.0</v>
      </c>
      <c r="F74" s="1">
        <v>29.0</v>
      </c>
      <c r="G74" s="4" t="str">
        <f>AVERAGE(D74:D102)</f>
        <v>10.10344828</v>
      </c>
      <c r="H74" s="1" t="str">
        <f>STDEV(D74:D102)</f>
        <v>2.483442708</v>
      </c>
      <c r="I74" s="2"/>
      <c r="J74" s="1" t="s">
        <v>13</v>
      </c>
      <c r="K74" s="3">
        <v>41627.0</v>
      </c>
      <c r="L74" s="1" t="s">
        <v>40</v>
      </c>
      <c r="M74" s="1">
        <v>20.0</v>
      </c>
      <c r="N74" s="1">
        <v>3.0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ht="15.0" customHeight="1">
      <c r="A75" s="1" t="s">
        <v>41</v>
      </c>
      <c r="B75" s="3">
        <v>41625.0</v>
      </c>
      <c r="C75" s="1" t="s">
        <v>42</v>
      </c>
      <c r="D75" s="1">
        <v>11.0</v>
      </c>
      <c r="E75" s="1">
        <v>2.0</v>
      </c>
      <c r="F75" s="2"/>
      <c r="G75" s="2"/>
      <c r="H75" s="2"/>
      <c r="I75" s="2"/>
      <c r="J75" s="1" t="s">
        <v>13</v>
      </c>
      <c r="K75" s="3">
        <v>41627.0</v>
      </c>
      <c r="L75" s="1" t="s">
        <v>40</v>
      </c>
      <c r="M75" s="1">
        <v>25.0</v>
      </c>
      <c r="N75" s="1">
        <v>4.0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ht="15.0" customHeight="1">
      <c r="A76" s="1" t="s">
        <v>41</v>
      </c>
      <c r="B76" s="3">
        <v>41625.0</v>
      </c>
      <c r="C76" s="1" t="s">
        <v>42</v>
      </c>
      <c r="D76" s="1">
        <v>12.0</v>
      </c>
      <c r="E76" s="1">
        <v>3.0</v>
      </c>
      <c r="F76" s="2"/>
      <c r="G76" s="2"/>
      <c r="H76" s="2"/>
      <c r="I76" s="2"/>
      <c r="J76" s="1" t="s">
        <v>13</v>
      </c>
      <c r="K76" s="3">
        <v>41627.0</v>
      </c>
      <c r="L76" s="1" t="s">
        <v>40</v>
      </c>
      <c r="M76" s="1">
        <v>30.0</v>
      </c>
      <c r="N76" s="1">
        <v>5.0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ht="15.0" customHeight="1">
      <c r="A77" s="1" t="s">
        <v>41</v>
      </c>
      <c r="B77" s="3">
        <v>41625.0</v>
      </c>
      <c r="C77" s="1" t="s">
        <v>42</v>
      </c>
      <c r="D77" s="1">
        <v>13.0</v>
      </c>
      <c r="E77" s="1">
        <v>4.0</v>
      </c>
      <c r="F77" s="2"/>
      <c r="G77" s="2"/>
      <c r="H77" s="2"/>
      <c r="I77" s="2"/>
      <c r="J77" s="1" t="s">
        <v>13</v>
      </c>
      <c r="K77" s="3">
        <v>41627.0</v>
      </c>
      <c r="L77" s="1" t="s">
        <v>40</v>
      </c>
      <c r="M77" s="1">
        <v>25.0</v>
      </c>
      <c r="N77" s="1">
        <v>6.0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ht="15.0" customHeight="1">
      <c r="A78" s="1" t="s">
        <v>41</v>
      </c>
      <c r="B78" s="3">
        <v>41625.0</v>
      </c>
      <c r="C78" s="1" t="s">
        <v>42</v>
      </c>
      <c r="D78" s="1">
        <v>10.0</v>
      </c>
      <c r="E78" s="1">
        <v>5.0</v>
      </c>
      <c r="F78" s="2"/>
      <c r="G78" s="2"/>
      <c r="H78" s="2"/>
      <c r="I78" s="2"/>
      <c r="J78" s="1" t="s">
        <v>13</v>
      </c>
      <c r="K78" s="3">
        <v>41627.0</v>
      </c>
      <c r="L78" s="1" t="s">
        <v>40</v>
      </c>
      <c r="M78" s="1">
        <v>21.0</v>
      </c>
      <c r="N78" s="1">
        <v>7.0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ht="15.0" customHeight="1">
      <c r="A79" s="1" t="s">
        <v>41</v>
      </c>
      <c r="B79" s="3">
        <v>41625.0</v>
      </c>
      <c r="C79" s="1" t="s">
        <v>42</v>
      </c>
      <c r="D79" s="1">
        <v>13.0</v>
      </c>
      <c r="E79" s="1">
        <v>6.0</v>
      </c>
      <c r="F79" s="2"/>
      <c r="G79" s="2"/>
      <c r="H79" s="2"/>
      <c r="I79" s="2"/>
      <c r="J79" s="1" t="s">
        <v>13</v>
      </c>
      <c r="K79" s="3">
        <v>41627.0</v>
      </c>
      <c r="L79" s="1" t="s">
        <v>40</v>
      </c>
      <c r="M79" s="1">
        <v>11.0</v>
      </c>
      <c r="N79" s="1">
        <v>8.0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ht="15.0" customHeight="1">
      <c r="A80" s="1" t="s">
        <v>41</v>
      </c>
      <c r="B80" s="3">
        <v>41625.0</v>
      </c>
      <c r="C80" s="1" t="s">
        <v>42</v>
      </c>
      <c r="D80" s="1">
        <v>10.0</v>
      </c>
      <c r="E80" s="1">
        <v>7.0</v>
      </c>
      <c r="F80" s="2"/>
      <c r="G80" s="2"/>
      <c r="H80" s="2"/>
      <c r="I80" s="2"/>
      <c r="J80" s="1" t="s">
        <v>13</v>
      </c>
      <c r="K80" s="3">
        <v>41627.0</v>
      </c>
      <c r="L80" s="1" t="s">
        <v>40</v>
      </c>
      <c r="M80" s="1">
        <v>10.0</v>
      </c>
      <c r="N80" s="1">
        <v>9.0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ht="15.0" customHeight="1">
      <c r="A81" s="1" t="s">
        <v>41</v>
      </c>
      <c r="B81" s="3">
        <v>41625.0</v>
      </c>
      <c r="C81" s="1" t="s">
        <v>42</v>
      </c>
      <c r="D81" s="1">
        <v>7.0</v>
      </c>
      <c r="E81" s="1">
        <v>8.0</v>
      </c>
      <c r="F81" s="2"/>
      <c r="G81" s="2"/>
      <c r="H81" s="2"/>
      <c r="I81" s="2"/>
      <c r="J81" s="1" t="s">
        <v>13</v>
      </c>
      <c r="K81" s="3">
        <v>41627.0</v>
      </c>
      <c r="L81" s="1" t="s">
        <v>40</v>
      </c>
      <c r="M81" s="1">
        <v>19.0</v>
      </c>
      <c r="N81" s="1">
        <v>10.0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ht="15.0" customHeight="1">
      <c r="A82" s="1" t="s">
        <v>41</v>
      </c>
      <c r="B82" s="3">
        <v>41625.0</v>
      </c>
      <c r="C82" s="1" t="s">
        <v>42</v>
      </c>
      <c r="D82" s="1">
        <v>7.0</v>
      </c>
      <c r="E82" s="1">
        <v>9.0</v>
      </c>
      <c r="F82" s="2"/>
      <c r="G82" s="2"/>
      <c r="H82" s="2"/>
      <c r="I82" s="2"/>
      <c r="J82" s="1" t="s">
        <v>13</v>
      </c>
      <c r="K82" s="3">
        <v>41627.0</v>
      </c>
      <c r="L82" s="1" t="s">
        <v>40</v>
      </c>
      <c r="M82" s="1">
        <v>23.0</v>
      </c>
      <c r="N82" s="1">
        <v>11.0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ht="15.0" customHeight="1">
      <c r="A83" s="1" t="s">
        <v>41</v>
      </c>
      <c r="B83" s="3">
        <v>41625.0</v>
      </c>
      <c r="C83" s="1" t="s">
        <v>42</v>
      </c>
      <c r="D83" s="1">
        <v>12.0</v>
      </c>
      <c r="E83" s="1">
        <v>10.0</v>
      </c>
      <c r="F83" s="2"/>
      <c r="G83" s="2"/>
      <c r="H83" s="2"/>
      <c r="I83" s="2"/>
      <c r="J83" s="1" t="s">
        <v>13</v>
      </c>
      <c r="K83" s="3">
        <v>41627.0</v>
      </c>
      <c r="L83" s="1" t="s">
        <v>40</v>
      </c>
      <c r="M83" s="1">
        <v>20.0</v>
      </c>
      <c r="N83" s="1">
        <v>12.0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ht="15.0" customHeight="1">
      <c r="A84" s="1" t="s">
        <v>41</v>
      </c>
      <c r="B84" s="3">
        <v>41625.0</v>
      </c>
      <c r="C84" s="1" t="s">
        <v>42</v>
      </c>
      <c r="D84" s="1">
        <v>10.0</v>
      </c>
      <c r="E84" s="1">
        <v>11.0</v>
      </c>
      <c r="F84" s="2"/>
      <c r="G84" s="2"/>
      <c r="H84" s="2"/>
      <c r="I84" s="2"/>
      <c r="J84" s="1" t="s">
        <v>13</v>
      </c>
      <c r="K84" s="3">
        <v>41627.0</v>
      </c>
      <c r="L84" s="1" t="s">
        <v>40</v>
      </c>
      <c r="M84" s="1">
        <v>18.0</v>
      </c>
      <c r="N84" s="1">
        <v>13.0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ht="15.0" customHeight="1">
      <c r="A85" s="1" t="s">
        <v>41</v>
      </c>
      <c r="B85" s="3">
        <v>41625.0</v>
      </c>
      <c r="C85" s="1" t="s">
        <v>42</v>
      </c>
      <c r="D85" s="1">
        <v>17.0</v>
      </c>
      <c r="E85" s="1">
        <v>12.0</v>
      </c>
      <c r="F85" s="2"/>
      <c r="G85" s="2"/>
      <c r="H85" s="2"/>
      <c r="I85" s="2"/>
      <c r="J85" s="1" t="s">
        <v>13</v>
      </c>
      <c r="K85" s="3">
        <v>41627.0</v>
      </c>
      <c r="L85" s="1" t="s">
        <v>40</v>
      </c>
      <c r="M85" s="1">
        <v>19.0</v>
      </c>
      <c r="N85" s="1">
        <v>14.0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ht="15.0" customHeight="1">
      <c r="A86" s="1" t="s">
        <v>41</v>
      </c>
      <c r="B86" s="3">
        <v>41625.0</v>
      </c>
      <c r="C86" s="1" t="s">
        <v>42</v>
      </c>
      <c r="D86" s="1">
        <v>8.0</v>
      </c>
      <c r="E86" s="1">
        <v>13.0</v>
      </c>
      <c r="F86" s="2"/>
      <c r="G86" s="2"/>
      <c r="H86" s="2"/>
      <c r="I86" s="2"/>
      <c r="J86" s="1" t="s">
        <v>13</v>
      </c>
      <c r="K86" s="3">
        <v>41627.0</v>
      </c>
      <c r="L86" s="1" t="s">
        <v>40</v>
      </c>
      <c r="M86" s="1">
        <v>13.0</v>
      </c>
      <c r="N86" s="1">
        <v>15.0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ht="15.0" customHeight="1">
      <c r="A87" s="1" t="s">
        <v>41</v>
      </c>
      <c r="B87" s="3">
        <v>41625.0</v>
      </c>
      <c r="C87" s="1" t="s">
        <v>42</v>
      </c>
      <c r="D87" s="1">
        <v>8.0</v>
      </c>
      <c r="E87" s="1">
        <v>14.0</v>
      </c>
      <c r="F87" s="2"/>
      <c r="G87" s="2"/>
      <c r="H87" s="2"/>
      <c r="I87" s="2"/>
      <c r="J87" s="1" t="s">
        <v>13</v>
      </c>
      <c r="K87" s="3">
        <v>41627.0</v>
      </c>
      <c r="L87" s="1" t="s">
        <v>40</v>
      </c>
      <c r="M87" s="1">
        <v>12.0</v>
      </c>
      <c r="N87" s="1">
        <v>16.0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ht="15.0" customHeight="1">
      <c r="A88" s="1" t="s">
        <v>41</v>
      </c>
      <c r="B88" s="3">
        <v>41625.0</v>
      </c>
      <c r="C88" s="1" t="s">
        <v>42</v>
      </c>
      <c r="D88" s="1">
        <v>10.0</v>
      </c>
      <c r="E88" s="1">
        <v>15.0</v>
      </c>
      <c r="F88" s="2"/>
      <c r="G88" s="2"/>
      <c r="H88" s="2"/>
      <c r="I88" s="2"/>
      <c r="J88" s="1" t="s">
        <v>13</v>
      </c>
      <c r="K88" s="3">
        <v>41627.0</v>
      </c>
      <c r="L88" s="1" t="s">
        <v>40</v>
      </c>
      <c r="M88" s="1">
        <v>18.0</v>
      </c>
      <c r="N88" s="1">
        <v>17.0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ht="15.0" customHeight="1">
      <c r="A89" s="1" t="s">
        <v>41</v>
      </c>
      <c r="B89" s="3">
        <v>41625.0</v>
      </c>
      <c r="C89" s="1" t="s">
        <v>42</v>
      </c>
      <c r="D89" s="1">
        <v>11.0</v>
      </c>
      <c r="E89" s="1">
        <v>16.0</v>
      </c>
      <c r="F89" s="2"/>
      <c r="G89" s="2"/>
      <c r="H89" s="2"/>
      <c r="I89" s="2"/>
      <c r="J89" s="1" t="s">
        <v>13</v>
      </c>
      <c r="K89" s="3">
        <v>41627.0</v>
      </c>
      <c r="L89" s="1" t="s">
        <v>40</v>
      </c>
      <c r="M89" s="1">
        <v>10.0</v>
      </c>
      <c r="N89" s="1">
        <v>18.0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ht="15.0" customHeight="1">
      <c r="A90" s="1" t="s">
        <v>41</v>
      </c>
      <c r="B90" s="3">
        <v>41625.0</v>
      </c>
      <c r="C90" s="1" t="s">
        <v>42</v>
      </c>
      <c r="D90" s="1">
        <v>9.0</v>
      </c>
      <c r="E90" s="1">
        <v>17.0</v>
      </c>
      <c r="F90" s="2"/>
      <c r="G90" s="2"/>
      <c r="H90" s="2"/>
      <c r="I90" s="2"/>
      <c r="J90" s="1" t="s">
        <v>13</v>
      </c>
      <c r="K90" s="3">
        <v>41627.0</v>
      </c>
      <c r="L90" s="1" t="s">
        <v>40</v>
      </c>
      <c r="M90" s="1">
        <v>19.0</v>
      </c>
      <c r="N90" s="1">
        <v>19.0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ht="15.0" customHeight="1">
      <c r="A91" s="1" t="s">
        <v>41</v>
      </c>
      <c r="B91" s="3">
        <v>41625.0</v>
      </c>
      <c r="C91" s="1" t="s">
        <v>42</v>
      </c>
      <c r="D91" s="1">
        <v>7.0</v>
      </c>
      <c r="E91" s="1">
        <v>18.0</v>
      </c>
      <c r="F91" s="2"/>
      <c r="G91" s="2"/>
      <c r="H91" s="2"/>
      <c r="I91" s="2"/>
      <c r="J91" s="1" t="s">
        <v>13</v>
      </c>
      <c r="K91" s="3">
        <v>41627.0</v>
      </c>
      <c r="L91" s="1" t="s">
        <v>40</v>
      </c>
      <c r="M91" s="1">
        <v>11.0</v>
      </c>
      <c r="N91" s="1">
        <v>20.0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ht="15.0" customHeight="1">
      <c r="A92" s="1" t="s">
        <v>41</v>
      </c>
      <c r="B92" s="3">
        <v>41625.0</v>
      </c>
      <c r="C92" s="1" t="s">
        <v>42</v>
      </c>
      <c r="D92" s="1">
        <v>7.0</v>
      </c>
      <c r="E92" s="1">
        <v>19.0</v>
      </c>
      <c r="F92" s="2"/>
      <c r="G92" s="2"/>
      <c r="H92" s="2"/>
      <c r="I92" s="2"/>
      <c r="J92" s="1" t="s">
        <v>13</v>
      </c>
      <c r="K92" s="3">
        <v>41627.0</v>
      </c>
      <c r="L92" s="1" t="s">
        <v>40</v>
      </c>
      <c r="M92" s="1">
        <v>12.0</v>
      </c>
      <c r="N92" s="1">
        <v>21.0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ht="15.0" customHeight="1">
      <c r="A93" s="1" t="s">
        <v>41</v>
      </c>
      <c r="B93" s="3">
        <v>41625.0</v>
      </c>
      <c r="C93" s="1" t="s">
        <v>42</v>
      </c>
      <c r="D93" s="1">
        <v>11.0</v>
      </c>
      <c r="E93" s="1">
        <v>20.0</v>
      </c>
      <c r="F93" s="2"/>
      <c r="G93" s="2"/>
      <c r="H93" s="2"/>
      <c r="I93" s="2"/>
      <c r="J93" s="1" t="s">
        <v>13</v>
      </c>
      <c r="K93" s="3">
        <v>41627.0</v>
      </c>
      <c r="L93" s="1" t="s">
        <v>40</v>
      </c>
      <c r="M93" s="1">
        <v>11.0</v>
      </c>
      <c r="N93" s="1">
        <v>22.0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ht="15.0" customHeight="1">
      <c r="A94" s="1" t="s">
        <v>41</v>
      </c>
      <c r="B94" s="3">
        <v>41625.0</v>
      </c>
      <c r="C94" s="1" t="s">
        <v>42</v>
      </c>
      <c r="D94" s="1">
        <v>9.0</v>
      </c>
      <c r="E94" s="1">
        <v>21.0</v>
      </c>
      <c r="F94" s="2"/>
      <c r="G94" s="2"/>
      <c r="H94" s="2"/>
      <c r="I94" s="2"/>
      <c r="J94" s="1" t="s">
        <v>13</v>
      </c>
      <c r="K94" s="3">
        <v>41627.0</v>
      </c>
      <c r="L94" s="1" t="s">
        <v>40</v>
      </c>
      <c r="M94" s="1">
        <v>9.0</v>
      </c>
      <c r="N94" s="1">
        <v>23.0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ht="15.0" customHeight="1">
      <c r="A95" s="1" t="s">
        <v>41</v>
      </c>
      <c r="B95" s="3">
        <v>41625.0</v>
      </c>
      <c r="C95" s="1" t="s">
        <v>42</v>
      </c>
      <c r="D95" s="1">
        <v>9.0</v>
      </c>
      <c r="E95" s="1">
        <v>22.0</v>
      </c>
      <c r="F95" s="2"/>
      <c r="G95" s="2"/>
      <c r="H95" s="2"/>
      <c r="I95" s="2"/>
      <c r="J95" s="1" t="s">
        <v>13</v>
      </c>
      <c r="K95" s="3">
        <v>41627.0</v>
      </c>
      <c r="L95" s="1" t="s">
        <v>43</v>
      </c>
      <c r="M95" s="1">
        <v>15.0</v>
      </c>
      <c r="N95" s="1">
        <v>1.0</v>
      </c>
      <c r="O95" s="1">
        <v>24.0</v>
      </c>
      <c r="P95" s="4" t="str">
        <f>AVERAGE(M95:M118)</f>
        <v>15.52083333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ht="15.0" customHeight="1">
      <c r="A96" s="1" t="s">
        <v>41</v>
      </c>
      <c r="B96" s="3">
        <v>41625.0</v>
      </c>
      <c r="C96" s="1" t="s">
        <v>42</v>
      </c>
      <c r="D96" s="1">
        <v>9.0</v>
      </c>
      <c r="E96" s="1">
        <v>23.0</v>
      </c>
      <c r="F96" s="2"/>
      <c r="G96" s="2"/>
      <c r="H96" s="2"/>
      <c r="I96" s="2"/>
      <c r="J96" s="1" t="s">
        <v>13</v>
      </c>
      <c r="K96" s="3">
        <v>41627.0</v>
      </c>
      <c r="L96" s="1" t="s">
        <v>43</v>
      </c>
      <c r="M96" s="1">
        <v>27.0</v>
      </c>
      <c r="N96" s="1">
        <v>2.0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ht="15.0" customHeight="1">
      <c r="A97" s="1" t="s">
        <v>41</v>
      </c>
      <c r="B97" s="3">
        <v>41625.0</v>
      </c>
      <c r="C97" s="1" t="s">
        <v>42</v>
      </c>
      <c r="D97" s="1">
        <v>13.0</v>
      </c>
      <c r="E97" s="1">
        <v>24.0</v>
      </c>
      <c r="F97" s="2"/>
      <c r="G97" s="2"/>
      <c r="H97" s="2"/>
      <c r="I97" s="2"/>
      <c r="J97" s="1" t="s">
        <v>13</v>
      </c>
      <c r="K97" s="3">
        <v>41627.0</v>
      </c>
      <c r="L97" s="1" t="s">
        <v>43</v>
      </c>
      <c r="M97" s="1">
        <v>20.0</v>
      </c>
      <c r="N97" s="1">
        <v>3.0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ht="15.0" customHeight="1">
      <c r="A98" s="1" t="s">
        <v>41</v>
      </c>
      <c r="B98" s="3">
        <v>41625.0</v>
      </c>
      <c r="C98" s="1" t="s">
        <v>42</v>
      </c>
      <c r="D98" s="1">
        <v>14.0</v>
      </c>
      <c r="E98" s="1">
        <v>25.0</v>
      </c>
      <c r="F98" s="2"/>
      <c r="G98" s="2"/>
      <c r="H98" s="2"/>
      <c r="I98" s="2"/>
      <c r="J98" s="1" t="s">
        <v>13</v>
      </c>
      <c r="K98" s="3">
        <v>41627.0</v>
      </c>
      <c r="L98" s="1" t="s">
        <v>43</v>
      </c>
      <c r="M98" s="1">
        <v>16.0</v>
      </c>
      <c r="N98" s="1">
        <v>4.0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ht="15.0" customHeight="1">
      <c r="A99" s="1" t="s">
        <v>41</v>
      </c>
      <c r="B99" s="3">
        <v>41625.0</v>
      </c>
      <c r="C99" s="1" t="s">
        <v>42</v>
      </c>
      <c r="D99" s="1">
        <v>7.0</v>
      </c>
      <c r="E99" s="1">
        <v>26.0</v>
      </c>
      <c r="F99" s="2"/>
      <c r="G99" s="2"/>
      <c r="H99" s="2"/>
      <c r="I99" s="2"/>
      <c r="J99" s="1" t="s">
        <v>13</v>
      </c>
      <c r="K99" s="3">
        <v>41627.0</v>
      </c>
      <c r="L99" s="1" t="s">
        <v>43</v>
      </c>
      <c r="M99" s="1">
        <v>13.0</v>
      </c>
      <c r="N99" s="1">
        <v>5.0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ht="15.0" customHeight="1">
      <c r="A100" s="1" t="s">
        <v>41</v>
      </c>
      <c r="B100" s="3">
        <v>41625.0</v>
      </c>
      <c r="C100" s="1" t="s">
        <v>42</v>
      </c>
      <c r="D100" s="1">
        <v>8.0</v>
      </c>
      <c r="E100" s="1">
        <v>27.0</v>
      </c>
      <c r="F100" s="2"/>
      <c r="G100" s="2"/>
      <c r="H100" s="2"/>
      <c r="I100" s="2"/>
      <c r="J100" s="1" t="s">
        <v>13</v>
      </c>
      <c r="K100" s="3">
        <v>41627.0</v>
      </c>
      <c r="L100" s="1" t="s">
        <v>43</v>
      </c>
      <c r="M100" s="1">
        <v>19.0</v>
      </c>
      <c r="N100" s="1">
        <v>6.0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ht="15.0" customHeight="1">
      <c r="A101" s="1" t="s">
        <v>41</v>
      </c>
      <c r="B101" s="3">
        <v>41625.0</v>
      </c>
      <c r="C101" s="1" t="s">
        <v>42</v>
      </c>
      <c r="D101" s="1">
        <v>11.0</v>
      </c>
      <c r="E101" s="1">
        <v>28.0</v>
      </c>
      <c r="F101" s="2"/>
      <c r="G101" s="2"/>
      <c r="H101" s="2"/>
      <c r="I101" s="2"/>
      <c r="J101" s="1" t="s">
        <v>13</v>
      </c>
      <c r="K101" s="3">
        <v>41627.0</v>
      </c>
      <c r="L101" s="1" t="s">
        <v>43</v>
      </c>
      <c r="M101" s="1">
        <v>19.0</v>
      </c>
      <c r="N101" s="1">
        <v>7.0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ht="15.0" customHeight="1">
      <c r="A102" s="1" t="s">
        <v>41</v>
      </c>
      <c r="B102" s="3">
        <v>41625.0</v>
      </c>
      <c r="C102" s="1" t="s">
        <v>42</v>
      </c>
      <c r="D102" s="1">
        <v>12.0</v>
      </c>
      <c r="E102" s="1">
        <v>29.0</v>
      </c>
      <c r="F102" s="2"/>
      <c r="G102" s="2"/>
      <c r="H102" s="2"/>
      <c r="I102" s="2"/>
      <c r="J102" s="1" t="s">
        <v>13</v>
      </c>
      <c r="K102" s="3">
        <v>41627.0</v>
      </c>
      <c r="L102" s="1" t="s">
        <v>43</v>
      </c>
      <c r="M102" s="1">
        <v>16.0</v>
      </c>
      <c r="N102" s="1">
        <v>8.0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ht="15.0" customHeight="1">
      <c r="A103" s="1" t="s">
        <v>41</v>
      </c>
      <c r="B103" s="3">
        <v>41625.0</v>
      </c>
      <c r="C103" s="1" t="s">
        <v>44</v>
      </c>
      <c r="D103" s="1">
        <v>12.0</v>
      </c>
      <c r="E103" s="1">
        <v>1.0</v>
      </c>
      <c r="F103" s="1">
        <v>15.0</v>
      </c>
      <c r="G103" s="4" t="str">
        <f>AVERAGE(D103:D117)</f>
        <v>11.6</v>
      </c>
      <c r="H103" s="1" t="str">
        <f>STDEV(D103:D117)</f>
        <v>2.640346298</v>
      </c>
      <c r="I103" s="2"/>
      <c r="J103" s="1" t="s">
        <v>13</v>
      </c>
      <c r="K103" s="3">
        <v>41627.0</v>
      </c>
      <c r="L103" s="1" t="s">
        <v>43</v>
      </c>
      <c r="M103" s="1">
        <v>11.0</v>
      </c>
      <c r="N103" s="1">
        <v>9.0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ht="15.0" customHeight="1">
      <c r="A104" s="1" t="s">
        <v>41</v>
      </c>
      <c r="B104" s="3">
        <v>41625.0</v>
      </c>
      <c r="C104" s="1" t="s">
        <v>44</v>
      </c>
      <c r="D104" s="1">
        <v>14.0</v>
      </c>
      <c r="E104" s="1">
        <v>2.0</v>
      </c>
      <c r="F104" s="2"/>
      <c r="G104" s="2"/>
      <c r="H104" s="2"/>
      <c r="I104" s="2"/>
      <c r="J104" s="1" t="s">
        <v>13</v>
      </c>
      <c r="K104" s="3">
        <v>41627.0</v>
      </c>
      <c r="L104" s="1" t="s">
        <v>43</v>
      </c>
      <c r="M104" s="1">
        <v>16.0</v>
      </c>
      <c r="N104" s="1">
        <v>10.0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ht="15.0" customHeight="1">
      <c r="A105" s="1" t="s">
        <v>41</v>
      </c>
      <c r="B105" s="3">
        <v>41625.0</v>
      </c>
      <c r="C105" s="1" t="s">
        <v>44</v>
      </c>
      <c r="D105" s="1">
        <v>9.0</v>
      </c>
      <c r="E105" s="1">
        <v>3.0</v>
      </c>
      <c r="F105" s="2"/>
      <c r="G105" s="2"/>
      <c r="H105" s="2"/>
      <c r="I105" s="2"/>
      <c r="J105" s="1" t="s">
        <v>13</v>
      </c>
      <c r="K105" s="3">
        <v>41627.0</v>
      </c>
      <c r="L105" s="1" t="s">
        <v>43</v>
      </c>
      <c r="M105" s="1">
        <v>12.0</v>
      </c>
      <c r="N105" s="1">
        <v>11.0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ht="15.0" customHeight="1">
      <c r="A106" s="1" t="s">
        <v>41</v>
      </c>
      <c r="B106" s="3">
        <v>41625.0</v>
      </c>
      <c r="C106" s="1" t="s">
        <v>44</v>
      </c>
      <c r="D106" s="1">
        <v>14.0</v>
      </c>
      <c r="E106" s="1">
        <v>4.0</v>
      </c>
      <c r="F106" s="2"/>
      <c r="G106" s="2"/>
      <c r="H106" s="2"/>
      <c r="I106" s="2"/>
      <c r="J106" s="1" t="s">
        <v>13</v>
      </c>
      <c r="K106" s="3">
        <v>41627.0</v>
      </c>
      <c r="L106" s="1" t="s">
        <v>43</v>
      </c>
      <c r="M106" s="1">
        <v>15.0</v>
      </c>
      <c r="N106" s="1">
        <v>12.0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ht="15.0" customHeight="1">
      <c r="A107" s="1" t="s">
        <v>41</v>
      </c>
      <c r="B107" s="3">
        <v>41625.0</v>
      </c>
      <c r="C107" s="1" t="s">
        <v>44</v>
      </c>
      <c r="D107" s="1">
        <v>15.0</v>
      </c>
      <c r="E107" s="1">
        <v>5.0</v>
      </c>
      <c r="F107" s="2"/>
      <c r="G107" s="2"/>
      <c r="H107" s="2"/>
      <c r="I107" s="2"/>
      <c r="J107" s="1" t="s">
        <v>13</v>
      </c>
      <c r="K107" s="3">
        <v>41627.0</v>
      </c>
      <c r="L107" s="1" t="s">
        <v>43</v>
      </c>
      <c r="M107" s="1">
        <v>18.0</v>
      </c>
      <c r="N107" s="1">
        <v>13.0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ht="15.0" customHeight="1">
      <c r="A108" s="1" t="s">
        <v>41</v>
      </c>
      <c r="B108" s="3">
        <v>41625.0</v>
      </c>
      <c r="C108" s="1" t="s">
        <v>44</v>
      </c>
      <c r="D108" s="1">
        <v>10.0</v>
      </c>
      <c r="E108" s="1">
        <v>6.0</v>
      </c>
      <c r="F108" s="2"/>
      <c r="G108" s="2"/>
      <c r="H108" s="2"/>
      <c r="I108" s="2"/>
      <c r="J108" s="1" t="s">
        <v>13</v>
      </c>
      <c r="K108" s="3">
        <v>41627.0</v>
      </c>
      <c r="L108" s="1" t="s">
        <v>43</v>
      </c>
      <c r="M108" s="1">
        <v>14.0</v>
      </c>
      <c r="N108" s="1">
        <v>14.0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ht="15.0" customHeight="1">
      <c r="A109" s="1" t="s">
        <v>41</v>
      </c>
      <c r="B109" s="3">
        <v>41625.0</v>
      </c>
      <c r="C109" s="1" t="s">
        <v>44</v>
      </c>
      <c r="D109" s="1">
        <v>13.0</v>
      </c>
      <c r="E109" s="1">
        <v>7.0</v>
      </c>
      <c r="F109" s="2"/>
      <c r="G109" s="2"/>
      <c r="H109" s="2"/>
      <c r="I109" s="2"/>
      <c r="J109" s="1" t="s">
        <v>13</v>
      </c>
      <c r="K109" s="3">
        <v>41627.0</v>
      </c>
      <c r="L109" s="1" t="s">
        <v>43</v>
      </c>
      <c r="M109" s="1">
        <v>15.0</v>
      </c>
      <c r="N109" s="1">
        <v>15.0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ht="15.0" customHeight="1">
      <c r="A110" s="1" t="s">
        <v>41</v>
      </c>
      <c r="B110" s="3">
        <v>41625.0</v>
      </c>
      <c r="C110" s="1" t="s">
        <v>44</v>
      </c>
      <c r="D110" s="1">
        <v>7.0</v>
      </c>
      <c r="E110" s="1">
        <v>8.0</v>
      </c>
      <c r="F110" s="2"/>
      <c r="G110" s="2"/>
      <c r="H110" s="2"/>
      <c r="I110" s="2"/>
      <c r="J110" s="1" t="s">
        <v>13</v>
      </c>
      <c r="K110" s="3">
        <v>41627.0</v>
      </c>
      <c r="L110" s="1" t="s">
        <v>43</v>
      </c>
      <c r="M110" s="1">
        <v>13.5</v>
      </c>
      <c r="N110" s="1">
        <v>16.0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ht="15.0" customHeight="1">
      <c r="A111" s="1" t="s">
        <v>41</v>
      </c>
      <c r="B111" s="3">
        <v>41625.0</v>
      </c>
      <c r="C111" s="1" t="s">
        <v>44</v>
      </c>
      <c r="D111" s="1">
        <v>11.0</v>
      </c>
      <c r="E111" s="1">
        <v>9.0</v>
      </c>
      <c r="F111" s="2"/>
      <c r="G111" s="2"/>
      <c r="H111" s="2"/>
      <c r="I111" s="2"/>
      <c r="J111" s="1" t="s">
        <v>13</v>
      </c>
      <c r="K111" s="3">
        <v>41627.0</v>
      </c>
      <c r="L111" s="1" t="s">
        <v>43</v>
      </c>
      <c r="M111" s="1">
        <v>14.0</v>
      </c>
      <c r="N111" s="1">
        <v>17.0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ht="15.0" customHeight="1">
      <c r="A112" s="1" t="s">
        <v>41</v>
      </c>
      <c r="B112" s="3">
        <v>41625.0</v>
      </c>
      <c r="C112" s="1" t="s">
        <v>44</v>
      </c>
      <c r="D112" s="1">
        <v>10.0</v>
      </c>
      <c r="E112" s="1">
        <v>10.0</v>
      </c>
      <c r="F112" s="2"/>
      <c r="G112" s="2"/>
      <c r="H112" s="2"/>
      <c r="I112" s="2"/>
      <c r="J112" s="1" t="s">
        <v>13</v>
      </c>
      <c r="K112" s="3">
        <v>41627.0</v>
      </c>
      <c r="L112" s="1" t="s">
        <v>43</v>
      </c>
      <c r="M112" s="1">
        <v>15.0</v>
      </c>
      <c r="N112" s="1">
        <v>18.0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ht="15.0" customHeight="1">
      <c r="A113" s="1" t="s">
        <v>41</v>
      </c>
      <c r="B113" s="3">
        <v>41625.0</v>
      </c>
      <c r="C113" s="1" t="s">
        <v>44</v>
      </c>
      <c r="D113" s="1">
        <v>10.0</v>
      </c>
      <c r="E113" s="1">
        <v>11.0</v>
      </c>
      <c r="F113" s="2"/>
      <c r="G113" s="2"/>
      <c r="H113" s="2"/>
      <c r="I113" s="2"/>
      <c r="J113" s="1" t="s">
        <v>13</v>
      </c>
      <c r="K113" s="3">
        <v>41627.0</v>
      </c>
      <c r="L113" s="1" t="s">
        <v>43</v>
      </c>
      <c r="M113" s="1">
        <v>12.0</v>
      </c>
      <c r="N113" s="1">
        <v>19.0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ht="15.0" customHeight="1">
      <c r="A114" s="1" t="s">
        <v>41</v>
      </c>
      <c r="B114" s="3">
        <v>41625.0</v>
      </c>
      <c r="C114" s="1" t="s">
        <v>44</v>
      </c>
      <c r="D114" s="1">
        <v>17.0</v>
      </c>
      <c r="E114" s="1">
        <v>12.0</v>
      </c>
      <c r="F114" s="2"/>
      <c r="G114" s="2"/>
      <c r="H114" s="2"/>
      <c r="I114" s="2"/>
      <c r="J114" s="1" t="s">
        <v>13</v>
      </c>
      <c r="K114" s="3">
        <v>41627.0</v>
      </c>
      <c r="L114" s="1" t="s">
        <v>43</v>
      </c>
      <c r="M114" s="1">
        <v>18.0</v>
      </c>
      <c r="N114" s="1">
        <v>20.0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ht="15.0" customHeight="1">
      <c r="A115" s="1" t="s">
        <v>41</v>
      </c>
      <c r="B115" s="3">
        <v>41625.0</v>
      </c>
      <c r="C115" s="1" t="s">
        <v>44</v>
      </c>
      <c r="D115" s="1">
        <v>12.0</v>
      </c>
      <c r="E115" s="1">
        <v>13.0</v>
      </c>
      <c r="F115" s="2"/>
      <c r="G115" s="2"/>
      <c r="H115" s="2"/>
      <c r="I115" s="2"/>
      <c r="J115" s="1" t="s">
        <v>13</v>
      </c>
      <c r="K115" s="3">
        <v>41627.0</v>
      </c>
      <c r="L115" s="1" t="s">
        <v>43</v>
      </c>
      <c r="M115" s="1">
        <v>18.0</v>
      </c>
      <c r="N115" s="1">
        <v>21.0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ht="15.0" customHeight="1">
      <c r="A116" s="1" t="s">
        <v>41</v>
      </c>
      <c r="B116" s="3">
        <v>41625.0</v>
      </c>
      <c r="C116" s="1" t="s">
        <v>44</v>
      </c>
      <c r="D116" s="1">
        <v>11.0</v>
      </c>
      <c r="E116" s="1">
        <v>14.0</v>
      </c>
      <c r="F116" s="2"/>
      <c r="G116" s="2"/>
      <c r="H116" s="2"/>
      <c r="I116" s="2"/>
      <c r="J116" s="1" t="s">
        <v>13</v>
      </c>
      <c r="K116" s="3">
        <v>41627.0</v>
      </c>
      <c r="L116" s="1" t="s">
        <v>43</v>
      </c>
      <c r="M116" s="1">
        <v>13.0</v>
      </c>
      <c r="N116" s="1">
        <v>22.0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ht="15.0" customHeight="1">
      <c r="A117" s="1" t="s">
        <v>41</v>
      </c>
      <c r="B117" s="3">
        <v>41625.0</v>
      </c>
      <c r="C117" s="1" t="s">
        <v>44</v>
      </c>
      <c r="D117" s="1">
        <v>9.0</v>
      </c>
      <c r="E117" s="1">
        <v>15.0</v>
      </c>
      <c r="F117" s="2"/>
      <c r="G117" s="2"/>
      <c r="H117" s="2"/>
      <c r="I117" s="2"/>
      <c r="J117" s="1" t="s">
        <v>13</v>
      </c>
      <c r="K117" s="3">
        <v>41627.0</v>
      </c>
      <c r="L117" s="1" t="s">
        <v>43</v>
      </c>
      <c r="M117" s="1">
        <v>15.0</v>
      </c>
      <c r="N117" s="1">
        <v>23.0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ht="15.0" customHeight="1">
      <c r="A118" s="1" t="s">
        <v>41</v>
      </c>
      <c r="B118" s="3">
        <v>41625.0</v>
      </c>
      <c r="C118" s="1" t="s">
        <v>45</v>
      </c>
      <c r="D118" s="1">
        <v>15.0</v>
      </c>
      <c r="E118" s="1">
        <v>1.0</v>
      </c>
      <c r="F118" s="1">
        <v>77.0</v>
      </c>
      <c r="G118" s="4" t="str">
        <f>AVERAGE(D118:D194)</f>
        <v>12.41558442</v>
      </c>
      <c r="H118" s="1" t="str">
        <f>STDEV(D118:D194)</f>
        <v>3.728802014</v>
      </c>
      <c r="I118" s="2"/>
      <c r="J118" s="1" t="s">
        <v>13</v>
      </c>
      <c r="K118" s="3">
        <v>41627.0</v>
      </c>
      <c r="L118" s="1" t="s">
        <v>43</v>
      </c>
      <c r="M118" s="1">
        <v>8.0</v>
      </c>
      <c r="N118" s="1">
        <v>24.0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ht="15.0" customHeight="1">
      <c r="A119" s="1" t="s">
        <v>41</v>
      </c>
      <c r="B119" s="3">
        <v>41625.0</v>
      </c>
      <c r="C119" s="1" t="s">
        <v>45</v>
      </c>
      <c r="D119" s="1">
        <v>13.0</v>
      </c>
      <c r="E119" s="1">
        <v>2.0</v>
      </c>
      <c r="F119" s="2"/>
      <c r="G119" s="2"/>
      <c r="H119" s="2"/>
      <c r="I119" s="2"/>
      <c r="J119" s="1" t="s">
        <v>13</v>
      </c>
      <c r="K119" s="3">
        <v>41627.0</v>
      </c>
      <c r="L119" s="1" t="s">
        <v>46</v>
      </c>
      <c r="M119" s="1">
        <v>35.0</v>
      </c>
      <c r="N119" s="1">
        <v>1.0</v>
      </c>
      <c r="O119" s="1">
        <v>16.0</v>
      </c>
      <c r="P119" s="4" t="str">
        <f>AVERAGE(M119:M134)</f>
        <v>19.3125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ht="15.0" customHeight="1">
      <c r="A120" s="1" t="s">
        <v>41</v>
      </c>
      <c r="B120" s="3">
        <v>41625.0</v>
      </c>
      <c r="C120" s="1" t="s">
        <v>45</v>
      </c>
      <c r="D120" s="1">
        <v>11.0</v>
      </c>
      <c r="E120" s="1">
        <v>3.0</v>
      </c>
      <c r="F120" s="2"/>
      <c r="G120" s="2"/>
      <c r="H120" s="2"/>
      <c r="I120" s="2"/>
      <c r="J120" s="1" t="s">
        <v>13</v>
      </c>
      <c r="K120" s="3">
        <v>41627.0</v>
      </c>
      <c r="L120" s="1" t="s">
        <v>46</v>
      </c>
      <c r="M120" s="1">
        <v>32.0</v>
      </c>
      <c r="N120" s="1">
        <v>2.0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ht="15.0" customHeight="1">
      <c r="A121" s="1" t="s">
        <v>41</v>
      </c>
      <c r="B121" s="3">
        <v>41625.0</v>
      </c>
      <c r="C121" s="1" t="s">
        <v>45</v>
      </c>
      <c r="D121" s="1">
        <v>9.0</v>
      </c>
      <c r="E121" s="1">
        <v>4.0</v>
      </c>
      <c r="F121" s="2"/>
      <c r="G121" s="2"/>
      <c r="H121" s="2"/>
      <c r="I121" s="2"/>
      <c r="J121" s="1" t="s">
        <v>13</v>
      </c>
      <c r="K121" s="3">
        <v>41627.0</v>
      </c>
      <c r="L121" s="1" t="s">
        <v>46</v>
      </c>
      <c r="M121" s="1">
        <v>27.0</v>
      </c>
      <c r="N121" s="1">
        <v>3.0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ht="15.0" customHeight="1">
      <c r="A122" s="1" t="s">
        <v>41</v>
      </c>
      <c r="B122" s="3">
        <v>41625.0</v>
      </c>
      <c r="C122" s="1" t="s">
        <v>45</v>
      </c>
      <c r="D122" s="1">
        <v>8.0</v>
      </c>
      <c r="E122" s="1">
        <v>5.0</v>
      </c>
      <c r="F122" s="2"/>
      <c r="G122" s="2"/>
      <c r="H122" s="2"/>
      <c r="I122" s="2"/>
      <c r="J122" s="1" t="s">
        <v>13</v>
      </c>
      <c r="K122" s="3">
        <v>41627.0</v>
      </c>
      <c r="L122" s="1" t="s">
        <v>46</v>
      </c>
      <c r="M122" s="1">
        <v>29.0</v>
      </c>
      <c r="N122" s="1">
        <v>4.0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ht="15.0" customHeight="1">
      <c r="A123" s="1" t="s">
        <v>41</v>
      </c>
      <c r="B123" s="3">
        <v>41625.0</v>
      </c>
      <c r="C123" s="1" t="s">
        <v>45</v>
      </c>
      <c r="D123" s="1">
        <v>10.0</v>
      </c>
      <c r="E123" s="1">
        <v>6.0</v>
      </c>
      <c r="F123" s="2"/>
      <c r="G123" s="2"/>
      <c r="H123" s="2"/>
      <c r="I123" s="2"/>
      <c r="J123" s="1" t="s">
        <v>13</v>
      </c>
      <c r="K123" s="3">
        <v>41627.0</v>
      </c>
      <c r="L123" s="1" t="s">
        <v>46</v>
      </c>
      <c r="M123" s="1">
        <v>24.0</v>
      </c>
      <c r="N123" s="1">
        <v>5.0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ht="15.0" customHeight="1">
      <c r="A124" s="1" t="s">
        <v>41</v>
      </c>
      <c r="B124" s="3">
        <v>41625.0</v>
      </c>
      <c r="C124" s="1" t="s">
        <v>45</v>
      </c>
      <c r="D124" s="1">
        <v>18.0</v>
      </c>
      <c r="E124" s="1">
        <v>7.0</v>
      </c>
      <c r="F124" s="2"/>
      <c r="G124" s="2"/>
      <c r="H124" s="2"/>
      <c r="I124" s="2"/>
      <c r="J124" s="1" t="s">
        <v>13</v>
      </c>
      <c r="K124" s="3">
        <v>41627.0</v>
      </c>
      <c r="L124" s="1" t="s">
        <v>46</v>
      </c>
      <c r="M124" s="1">
        <v>24.0</v>
      </c>
      <c r="N124" s="1">
        <v>6.0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ht="15.0" customHeight="1">
      <c r="A125" s="1" t="s">
        <v>41</v>
      </c>
      <c r="B125" s="3">
        <v>41625.0</v>
      </c>
      <c r="C125" s="1" t="s">
        <v>45</v>
      </c>
      <c r="D125" s="1">
        <v>11.0</v>
      </c>
      <c r="E125" s="1">
        <v>8.0</v>
      </c>
      <c r="F125" s="2"/>
      <c r="G125" s="2"/>
      <c r="H125" s="2"/>
      <c r="I125" s="2"/>
      <c r="J125" s="1" t="s">
        <v>13</v>
      </c>
      <c r="K125" s="3">
        <v>41627.0</v>
      </c>
      <c r="L125" s="1" t="s">
        <v>46</v>
      </c>
      <c r="M125" s="1">
        <v>19.0</v>
      </c>
      <c r="N125" s="1">
        <v>7.0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ht="15.0" customHeight="1">
      <c r="A126" s="1" t="s">
        <v>41</v>
      </c>
      <c r="B126" s="3">
        <v>41625.0</v>
      </c>
      <c r="C126" s="1" t="s">
        <v>45</v>
      </c>
      <c r="D126" s="1">
        <v>15.0</v>
      </c>
      <c r="E126" s="1">
        <v>9.0</v>
      </c>
      <c r="F126" s="2"/>
      <c r="G126" s="2"/>
      <c r="H126" s="2"/>
      <c r="I126" s="2"/>
      <c r="J126" s="1" t="s">
        <v>13</v>
      </c>
      <c r="K126" s="3">
        <v>41627.0</v>
      </c>
      <c r="L126" s="1" t="s">
        <v>46</v>
      </c>
      <c r="M126" s="1">
        <v>20.0</v>
      </c>
      <c r="N126" s="1">
        <v>8.0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ht="15.0" customHeight="1">
      <c r="A127" s="1" t="s">
        <v>41</v>
      </c>
      <c r="B127" s="3">
        <v>41625.0</v>
      </c>
      <c r="C127" s="1" t="s">
        <v>45</v>
      </c>
      <c r="D127" s="1">
        <v>18.0</v>
      </c>
      <c r="E127" s="1">
        <v>10.0</v>
      </c>
      <c r="F127" s="2"/>
      <c r="G127" s="2"/>
      <c r="H127" s="2"/>
      <c r="I127" s="2"/>
      <c r="J127" s="1" t="s">
        <v>13</v>
      </c>
      <c r="K127" s="3">
        <v>41627.0</v>
      </c>
      <c r="L127" s="1" t="s">
        <v>46</v>
      </c>
      <c r="M127" s="1">
        <v>10.0</v>
      </c>
      <c r="N127" s="1">
        <v>9.0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ht="15.0" customHeight="1">
      <c r="A128" s="1" t="s">
        <v>41</v>
      </c>
      <c r="B128" s="3">
        <v>41625.0</v>
      </c>
      <c r="C128" s="1" t="s">
        <v>45</v>
      </c>
      <c r="D128" s="1">
        <v>17.0</v>
      </c>
      <c r="E128" s="1">
        <v>11.0</v>
      </c>
      <c r="F128" s="2"/>
      <c r="G128" s="2"/>
      <c r="H128" s="2"/>
      <c r="I128" s="2"/>
      <c r="J128" s="1" t="s">
        <v>13</v>
      </c>
      <c r="K128" s="3">
        <v>41627.0</v>
      </c>
      <c r="L128" s="1" t="s">
        <v>46</v>
      </c>
      <c r="M128" s="1">
        <v>11.0</v>
      </c>
      <c r="N128" s="1">
        <v>10.0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ht="15.0" customHeight="1">
      <c r="A129" s="1" t="s">
        <v>41</v>
      </c>
      <c r="B129" s="3">
        <v>41625.0</v>
      </c>
      <c r="C129" s="1" t="s">
        <v>45</v>
      </c>
      <c r="D129" s="1">
        <v>12.0</v>
      </c>
      <c r="E129" s="1">
        <v>12.0</v>
      </c>
      <c r="F129" s="2"/>
      <c r="G129" s="2"/>
      <c r="H129" s="2"/>
      <c r="I129" s="2"/>
      <c r="J129" s="1" t="s">
        <v>13</v>
      </c>
      <c r="K129" s="3">
        <v>41627.0</v>
      </c>
      <c r="L129" s="1" t="s">
        <v>46</v>
      </c>
      <c r="M129" s="1">
        <v>16.0</v>
      </c>
      <c r="N129" s="1">
        <v>11.0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ht="15.0" customHeight="1">
      <c r="A130" s="1" t="s">
        <v>41</v>
      </c>
      <c r="B130" s="3">
        <v>41625.0</v>
      </c>
      <c r="C130" s="1" t="s">
        <v>45</v>
      </c>
      <c r="D130" s="1">
        <v>4.0</v>
      </c>
      <c r="E130" s="1">
        <v>13.0</v>
      </c>
      <c r="F130" s="2"/>
      <c r="G130" s="2"/>
      <c r="H130" s="2"/>
      <c r="I130" s="2"/>
      <c r="J130" s="1" t="s">
        <v>13</v>
      </c>
      <c r="K130" s="3">
        <v>41627.0</v>
      </c>
      <c r="L130" s="1" t="s">
        <v>46</v>
      </c>
      <c r="M130" s="1">
        <v>15.0</v>
      </c>
      <c r="N130" s="1">
        <v>12.0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ht="15.0" customHeight="1">
      <c r="A131" s="1" t="s">
        <v>41</v>
      </c>
      <c r="B131" s="3">
        <v>41625.0</v>
      </c>
      <c r="C131" s="1" t="s">
        <v>45</v>
      </c>
      <c r="D131" s="1">
        <v>13.0</v>
      </c>
      <c r="E131" s="1">
        <v>14.0</v>
      </c>
      <c r="F131" s="2"/>
      <c r="G131" s="2"/>
      <c r="H131" s="2"/>
      <c r="I131" s="2"/>
      <c r="J131" s="1" t="s">
        <v>13</v>
      </c>
      <c r="K131" s="3">
        <v>41627.0</v>
      </c>
      <c r="L131" s="1" t="s">
        <v>46</v>
      </c>
      <c r="M131" s="1">
        <v>10.0</v>
      </c>
      <c r="N131" s="1">
        <v>13.0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ht="15.0" customHeight="1">
      <c r="A132" s="1" t="s">
        <v>41</v>
      </c>
      <c r="B132" s="3">
        <v>41625.0</v>
      </c>
      <c r="C132" s="1" t="s">
        <v>45</v>
      </c>
      <c r="D132" s="1">
        <v>12.0</v>
      </c>
      <c r="E132" s="1">
        <v>15.0</v>
      </c>
      <c r="F132" s="2"/>
      <c r="G132" s="2"/>
      <c r="H132" s="2"/>
      <c r="I132" s="2"/>
      <c r="J132" s="1" t="s">
        <v>13</v>
      </c>
      <c r="K132" s="3">
        <v>41627.0</v>
      </c>
      <c r="L132" s="1" t="s">
        <v>46</v>
      </c>
      <c r="M132" s="1">
        <v>10.0</v>
      </c>
      <c r="N132" s="1">
        <v>14.0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ht="15.0" customHeight="1">
      <c r="A133" s="1" t="s">
        <v>41</v>
      </c>
      <c r="B133" s="3">
        <v>41625.0</v>
      </c>
      <c r="C133" s="1" t="s">
        <v>45</v>
      </c>
      <c r="D133" s="1">
        <v>10.0</v>
      </c>
      <c r="E133" s="1">
        <v>16.0</v>
      </c>
      <c r="F133" s="2"/>
      <c r="G133" s="2"/>
      <c r="H133" s="2"/>
      <c r="I133" s="2"/>
      <c r="J133" s="1" t="s">
        <v>13</v>
      </c>
      <c r="K133" s="3">
        <v>41627.0</v>
      </c>
      <c r="L133" s="1" t="s">
        <v>46</v>
      </c>
      <c r="M133" s="1">
        <v>15.0</v>
      </c>
      <c r="N133" s="1">
        <v>15.0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ht="15.0" customHeight="1">
      <c r="A134" s="1" t="s">
        <v>41</v>
      </c>
      <c r="B134" s="3">
        <v>41625.0</v>
      </c>
      <c r="C134" s="1" t="s">
        <v>45</v>
      </c>
      <c r="D134" s="1">
        <v>15.0</v>
      </c>
      <c r="E134" s="1">
        <v>17.0</v>
      </c>
      <c r="F134" s="2"/>
      <c r="G134" s="2"/>
      <c r="H134" s="2"/>
      <c r="I134" s="2"/>
      <c r="J134" s="1" t="s">
        <v>13</v>
      </c>
      <c r="K134" s="3">
        <v>41627.0</v>
      </c>
      <c r="L134" s="1" t="s">
        <v>46</v>
      </c>
      <c r="M134" s="1">
        <v>12.0</v>
      </c>
      <c r="N134" s="1">
        <v>16.0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ht="15.0" customHeight="1">
      <c r="A135" s="1" t="s">
        <v>41</v>
      </c>
      <c r="B135" s="3">
        <v>41625.0</v>
      </c>
      <c r="C135" s="1" t="s">
        <v>45</v>
      </c>
      <c r="D135" s="1">
        <v>15.0</v>
      </c>
      <c r="E135" s="1">
        <v>18.0</v>
      </c>
      <c r="F135" s="2"/>
      <c r="G135" s="2"/>
      <c r="H135" s="2"/>
      <c r="I135" s="2"/>
      <c r="J135" s="1" t="s">
        <v>13</v>
      </c>
      <c r="K135" s="3">
        <v>41627.0</v>
      </c>
      <c r="L135" s="1" t="s">
        <v>47</v>
      </c>
      <c r="M135" s="1">
        <v>18.0</v>
      </c>
      <c r="N135" s="1">
        <v>1.0</v>
      </c>
      <c r="O135" s="1">
        <v>27.0</v>
      </c>
      <c r="P135" s="4" t="str">
        <f>AVERAGE(M135:M161)</f>
        <v>15.09259259</v>
      </c>
      <c r="Q135" s="4" t="str">
        <f>AVERAGE(M135:M206)</f>
        <v>15.98611111</v>
      </c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ht="15.0" customHeight="1">
      <c r="A136" s="1" t="s">
        <v>41</v>
      </c>
      <c r="B136" s="3">
        <v>41625.0</v>
      </c>
      <c r="C136" s="1" t="s">
        <v>45</v>
      </c>
      <c r="D136" s="1">
        <v>11.0</v>
      </c>
      <c r="E136" s="1">
        <v>19.0</v>
      </c>
      <c r="F136" s="2"/>
      <c r="G136" s="2"/>
      <c r="H136" s="2"/>
      <c r="I136" s="2"/>
      <c r="J136" s="1" t="s">
        <v>13</v>
      </c>
      <c r="K136" s="3">
        <v>41627.0</v>
      </c>
      <c r="L136" s="1" t="s">
        <v>47</v>
      </c>
      <c r="M136" s="1">
        <v>17.0</v>
      </c>
      <c r="N136" s="1">
        <v>2.0</v>
      </c>
      <c r="O136" s="2"/>
      <c r="P136" s="2"/>
      <c r="Q136" s="4" t="str">
        <f>SUM(O135+O162+O174+O197)</f>
        <v>72</v>
      </c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ht="15.0" customHeight="1">
      <c r="A137" s="1" t="s">
        <v>41</v>
      </c>
      <c r="B137" s="3">
        <v>41625.0</v>
      </c>
      <c r="C137" s="1" t="s">
        <v>45</v>
      </c>
      <c r="D137" s="1">
        <v>19.0</v>
      </c>
      <c r="E137" s="1">
        <v>20.0</v>
      </c>
      <c r="F137" s="2"/>
      <c r="G137" s="2"/>
      <c r="H137" s="2"/>
      <c r="I137" s="2"/>
      <c r="J137" s="1" t="s">
        <v>13</v>
      </c>
      <c r="K137" s="3">
        <v>41627.0</v>
      </c>
      <c r="L137" s="1" t="s">
        <v>47</v>
      </c>
      <c r="M137" s="1">
        <v>17.0</v>
      </c>
      <c r="N137" s="1">
        <v>3.0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ht="15.0" customHeight="1">
      <c r="A138" s="1" t="s">
        <v>41</v>
      </c>
      <c r="B138" s="3">
        <v>41625.0</v>
      </c>
      <c r="C138" s="1" t="s">
        <v>45</v>
      </c>
      <c r="D138" s="1">
        <v>11.0</v>
      </c>
      <c r="E138" s="1">
        <v>21.0</v>
      </c>
      <c r="F138" s="2"/>
      <c r="G138" s="2"/>
      <c r="H138" s="2"/>
      <c r="I138" s="2"/>
      <c r="J138" s="1" t="s">
        <v>13</v>
      </c>
      <c r="K138" s="3">
        <v>41627.0</v>
      </c>
      <c r="L138" s="1" t="s">
        <v>47</v>
      </c>
      <c r="M138" s="1">
        <v>16.0</v>
      </c>
      <c r="N138" s="1">
        <v>4.0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ht="15.0" customHeight="1">
      <c r="A139" s="1" t="s">
        <v>41</v>
      </c>
      <c r="B139" s="3">
        <v>41625.0</v>
      </c>
      <c r="C139" s="1" t="s">
        <v>45</v>
      </c>
      <c r="D139" s="1">
        <v>15.0</v>
      </c>
      <c r="E139" s="1">
        <v>22.0</v>
      </c>
      <c r="F139" s="2"/>
      <c r="G139" s="2"/>
      <c r="H139" s="2"/>
      <c r="I139" s="2"/>
      <c r="J139" s="1" t="s">
        <v>13</v>
      </c>
      <c r="K139" s="3">
        <v>41627.0</v>
      </c>
      <c r="L139" s="1" t="s">
        <v>47</v>
      </c>
      <c r="M139" s="1">
        <v>18.0</v>
      </c>
      <c r="N139" s="1">
        <v>5.0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ht="15.0" customHeight="1">
      <c r="A140" s="1" t="s">
        <v>41</v>
      </c>
      <c r="B140" s="3">
        <v>41625.0</v>
      </c>
      <c r="C140" s="1" t="s">
        <v>45</v>
      </c>
      <c r="D140" s="1">
        <v>15.0</v>
      </c>
      <c r="E140" s="1">
        <v>23.0</v>
      </c>
      <c r="F140" s="2"/>
      <c r="G140" s="2"/>
      <c r="H140" s="2"/>
      <c r="I140" s="2"/>
      <c r="J140" s="1" t="s">
        <v>13</v>
      </c>
      <c r="K140" s="3">
        <v>41627.0</v>
      </c>
      <c r="L140" s="1" t="s">
        <v>47</v>
      </c>
      <c r="M140" s="1">
        <v>18.0</v>
      </c>
      <c r="N140" s="1">
        <v>6.0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ht="15.0" customHeight="1">
      <c r="A141" s="1" t="s">
        <v>41</v>
      </c>
      <c r="B141" s="3">
        <v>41625.0</v>
      </c>
      <c r="C141" s="1" t="s">
        <v>45</v>
      </c>
      <c r="D141" s="1">
        <v>15.0</v>
      </c>
      <c r="E141" s="1">
        <v>24.0</v>
      </c>
      <c r="F141" s="2"/>
      <c r="G141" s="2"/>
      <c r="H141" s="2"/>
      <c r="I141" s="2"/>
      <c r="J141" s="1" t="s">
        <v>13</v>
      </c>
      <c r="K141" s="3">
        <v>41627.0</v>
      </c>
      <c r="L141" s="1" t="s">
        <v>47</v>
      </c>
      <c r="M141" s="1">
        <v>19.0</v>
      </c>
      <c r="N141" s="1">
        <v>7.0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ht="15.0" customHeight="1">
      <c r="A142" s="1" t="s">
        <v>41</v>
      </c>
      <c r="B142" s="3">
        <v>41625.0</v>
      </c>
      <c r="C142" s="1" t="s">
        <v>45</v>
      </c>
      <c r="D142" s="1">
        <v>22.0</v>
      </c>
      <c r="E142" s="1">
        <v>25.0</v>
      </c>
      <c r="F142" s="2"/>
      <c r="G142" s="2"/>
      <c r="H142" s="2"/>
      <c r="I142" s="2"/>
      <c r="J142" s="1" t="s">
        <v>13</v>
      </c>
      <c r="K142" s="3">
        <v>41627.0</v>
      </c>
      <c r="L142" s="1" t="s">
        <v>47</v>
      </c>
      <c r="M142" s="1">
        <v>19.0</v>
      </c>
      <c r="N142" s="1">
        <v>8.0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ht="15.0" customHeight="1">
      <c r="A143" s="1" t="s">
        <v>41</v>
      </c>
      <c r="B143" s="3">
        <v>41625.0</v>
      </c>
      <c r="C143" s="1" t="s">
        <v>45</v>
      </c>
      <c r="D143" s="1">
        <v>10.0</v>
      </c>
      <c r="E143" s="1">
        <v>26.0</v>
      </c>
      <c r="F143" s="2"/>
      <c r="G143" s="2"/>
      <c r="H143" s="2"/>
      <c r="I143" s="2"/>
      <c r="J143" s="1" t="s">
        <v>13</v>
      </c>
      <c r="K143" s="3">
        <v>41627.0</v>
      </c>
      <c r="L143" s="1" t="s">
        <v>47</v>
      </c>
      <c r="M143" s="1">
        <v>17.0</v>
      </c>
      <c r="N143" s="1">
        <v>9.0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ht="15.0" customHeight="1">
      <c r="A144" s="1" t="s">
        <v>41</v>
      </c>
      <c r="B144" s="3">
        <v>41625.0</v>
      </c>
      <c r="C144" s="1" t="s">
        <v>45</v>
      </c>
      <c r="D144" s="1">
        <v>18.0</v>
      </c>
      <c r="E144" s="1">
        <v>27.0</v>
      </c>
      <c r="F144" s="2"/>
      <c r="G144" s="2"/>
      <c r="H144" s="2"/>
      <c r="I144" s="2"/>
      <c r="J144" s="1" t="s">
        <v>13</v>
      </c>
      <c r="K144" s="3">
        <v>41627.0</v>
      </c>
      <c r="L144" s="1" t="s">
        <v>47</v>
      </c>
      <c r="M144" s="1">
        <v>14.0</v>
      </c>
      <c r="N144" s="1">
        <v>10.0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ht="15.0" customHeight="1">
      <c r="A145" s="1" t="s">
        <v>41</v>
      </c>
      <c r="B145" s="3">
        <v>41625.0</v>
      </c>
      <c r="C145" s="1" t="s">
        <v>45</v>
      </c>
      <c r="D145" s="1">
        <v>17.0</v>
      </c>
      <c r="E145" s="1">
        <v>28.0</v>
      </c>
      <c r="F145" s="2"/>
      <c r="G145" s="2"/>
      <c r="H145" s="2"/>
      <c r="I145" s="2"/>
      <c r="J145" s="1" t="s">
        <v>13</v>
      </c>
      <c r="K145" s="3">
        <v>41627.0</v>
      </c>
      <c r="L145" s="1" t="s">
        <v>47</v>
      </c>
      <c r="M145" s="1">
        <v>14.5</v>
      </c>
      <c r="N145" s="1">
        <v>11.0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ht="15.0" customHeight="1">
      <c r="A146" s="1" t="s">
        <v>41</v>
      </c>
      <c r="B146" s="3">
        <v>41625.0</v>
      </c>
      <c r="C146" s="1" t="s">
        <v>45</v>
      </c>
      <c r="D146" s="1">
        <v>13.0</v>
      </c>
      <c r="E146" s="1">
        <v>29.0</v>
      </c>
      <c r="F146" s="2"/>
      <c r="G146" s="2"/>
      <c r="H146" s="2"/>
      <c r="I146" s="2"/>
      <c r="J146" s="1" t="s">
        <v>13</v>
      </c>
      <c r="K146" s="3">
        <v>41627.0</v>
      </c>
      <c r="L146" s="1" t="s">
        <v>47</v>
      </c>
      <c r="M146" s="1">
        <v>18.0</v>
      </c>
      <c r="N146" s="1">
        <v>12.0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ht="15.0" customHeight="1">
      <c r="A147" s="1" t="s">
        <v>41</v>
      </c>
      <c r="B147" s="3">
        <v>41625.0</v>
      </c>
      <c r="C147" s="1" t="s">
        <v>45</v>
      </c>
      <c r="D147" s="1">
        <v>11.0</v>
      </c>
      <c r="E147" s="1">
        <v>30.0</v>
      </c>
      <c r="F147" s="2"/>
      <c r="G147" s="2"/>
      <c r="H147" s="2"/>
      <c r="I147" s="2"/>
      <c r="J147" s="1" t="s">
        <v>13</v>
      </c>
      <c r="K147" s="3">
        <v>41627.0</v>
      </c>
      <c r="L147" s="1" t="s">
        <v>47</v>
      </c>
      <c r="M147" s="1">
        <v>14.0</v>
      </c>
      <c r="N147" s="1">
        <v>13.0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ht="15.0" customHeight="1">
      <c r="A148" s="1" t="s">
        <v>41</v>
      </c>
      <c r="B148" s="3">
        <v>41625.0</v>
      </c>
      <c r="C148" s="1" t="s">
        <v>45</v>
      </c>
      <c r="D148" s="1">
        <v>23.0</v>
      </c>
      <c r="E148" s="1">
        <v>31.0</v>
      </c>
      <c r="F148" s="2"/>
      <c r="G148" s="2"/>
      <c r="H148" s="2"/>
      <c r="I148" s="2"/>
      <c r="J148" s="1" t="s">
        <v>13</v>
      </c>
      <c r="K148" s="3">
        <v>41627.0</v>
      </c>
      <c r="L148" s="1" t="s">
        <v>47</v>
      </c>
      <c r="M148" s="1">
        <v>15.0</v>
      </c>
      <c r="N148" s="1">
        <v>14.0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ht="15.0" customHeight="1">
      <c r="A149" s="1" t="s">
        <v>41</v>
      </c>
      <c r="B149" s="3">
        <v>41625.0</v>
      </c>
      <c r="C149" s="1" t="s">
        <v>45</v>
      </c>
      <c r="D149" s="1">
        <v>6.0</v>
      </c>
      <c r="E149" s="1">
        <v>32.0</v>
      </c>
      <c r="F149" s="2"/>
      <c r="G149" s="2"/>
      <c r="H149" s="2"/>
      <c r="I149" s="2"/>
      <c r="J149" s="1" t="s">
        <v>13</v>
      </c>
      <c r="K149" s="3">
        <v>41627.0</v>
      </c>
      <c r="L149" s="1" t="s">
        <v>47</v>
      </c>
      <c r="M149" s="1">
        <v>13.0</v>
      </c>
      <c r="N149" s="1">
        <v>15.0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ht="15.0" customHeight="1">
      <c r="A150" s="1" t="s">
        <v>41</v>
      </c>
      <c r="B150" s="3">
        <v>41625.0</v>
      </c>
      <c r="C150" s="1" t="s">
        <v>45</v>
      </c>
      <c r="D150" s="1">
        <v>17.0</v>
      </c>
      <c r="E150" s="1">
        <v>33.0</v>
      </c>
      <c r="F150" s="2"/>
      <c r="G150" s="2"/>
      <c r="H150" s="2"/>
      <c r="I150" s="2"/>
      <c r="J150" s="1" t="s">
        <v>13</v>
      </c>
      <c r="K150" s="3">
        <v>41627.0</v>
      </c>
      <c r="L150" s="1" t="s">
        <v>47</v>
      </c>
      <c r="M150" s="1">
        <v>15.0</v>
      </c>
      <c r="N150" s="1">
        <v>16.0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ht="15.0" customHeight="1">
      <c r="A151" s="1" t="s">
        <v>41</v>
      </c>
      <c r="B151" s="3">
        <v>41625.0</v>
      </c>
      <c r="C151" s="1" t="s">
        <v>45</v>
      </c>
      <c r="D151" s="1">
        <v>14.0</v>
      </c>
      <c r="E151" s="1">
        <v>34.0</v>
      </c>
      <c r="F151" s="2"/>
      <c r="G151" s="2"/>
      <c r="H151" s="2"/>
      <c r="I151" s="2"/>
      <c r="J151" s="1" t="s">
        <v>13</v>
      </c>
      <c r="K151" s="3">
        <v>41627.0</v>
      </c>
      <c r="L151" s="1" t="s">
        <v>47</v>
      </c>
      <c r="M151" s="1">
        <v>12.0</v>
      </c>
      <c r="N151" s="1">
        <v>17.0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ht="15.0" customHeight="1">
      <c r="A152" s="1" t="s">
        <v>41</v>
      </c>
      <c r="B152" s="3">
        <v>41625.0</v>
      </c>
      <c r="C152" s="1" t="s">
        <v>45</v>
      </c>
      <c r="D152" s="1">
        <v>15.0</v>
      </c>
      <c r="E152" s="1">
        <v>35.0</v>
      </c>
      <c r="F152" s="2"/>
      <c r="G152" s="2"/>
      <c r="H152" s="2"/>
      <c r="I152" s="2"/>
      <c r="J152" s="1" t="s">
        <v>13</v>
      </c>
      <c r="K152" s="3">
        <v>41627.0</v>
      </c>
      <c r="L152" s="1" t="s">
        <v>47</v>
      </c>
      <c r="M152" s="1">
        <v>14.0</v>
      </c>
      <c r="N152" s="1">
        <v>18.0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ht="15.0" customHeight="1">
      <c r="A153" s="1" t="s">
        <v>41</v>
      </c>
      <c r="B153" s="3">
        <v>41625.0</v>
      </c>
      <c r="C153" s="1" t="s">
        <v>45</v>
      </c>
      <c r="D153" s="1">
        <v>13.0</v>
      </c>
      <c r="E153" s="1">
        <v>36.0</v>
      </c>
      <c r="F153" s="2"/>
      <c r="G153" s="2"/>
      <c r="H153" s="2"/>
      <c r="I153" s="2"/>
      <c r="J153" s="1" t="s">
        <v>13</v>
      </c>
      <c r="K153" s="3">
        <v>41627.0</v>
      </c>
      <c r="L153" s="1" t="s">
        <v>47</v>
      </c>
      <c r="M153" s="1">
        <v>13.0</v>
      </c>
      <c r="N153" s="1">
        <v>19.0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ht="15.0" customHeight="1">
      <c r="A154" s="1" t="s">
        <v>41</v>
      </c>
      <c r="B154" s="3">
        <v>41625.0</v>
      </c>
      <c r="C154" s="1" t="s">
        <v>45</v>
      </c>
      <c r="D154" s="1">
        <v>16.0</v>
      </c>
      <c r="E154" s="1">
        <v>37.0</v>
      </c>
      <c r="F154" s="2"/>
      <c r="G154" s="2"/>
      <c r="H154" s="2"/>
      <c r="I154" s="2"/>
      <c r="J154" s="1" t="s">
        <v>13</v>
      </c>
      <c r="K154" s="3">
        <v>41627.0</v>
      </c>
      <c r="L154" s="1" t="s">
        <v>47</v>
      </c>
      <c r="M154" s="1">
        <v>13.0</v>
      </c>
      <c r="N154" s="1">
        <v>20.0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ht="15.0" customHeight="1">
      <c r="A155" s="1" t="s">
        <v>41</v>
      </c>
      <c r="B155" s="3">
        <v>41625.0</v>
      </c>
      <c r="C155" s="1" t="s">
        <v>45</v>
      </c>
      <c r="D155" s="1">
        <v>12.0</v>
      </c>
      <c r="E155" s="1">
        <v>38.0</v>
      </c>
      <c r="F155" s="2"/>
      <c r="G155" s="2"/>
      <c r="H155" s="2"/>
      <c r="I155" s="2"/>
      <c r="J155" s="1" t="s">
        <v>13</v>
      </c>
      <c r="K155" s="3">
        <v>41627.0</v>
      </c>
      <c r="L155" s="1" t="s">
        <v>47</v>
      </c>
      <c r="M155" s="1">
        <v>12.0</v>
      </c>
      <c r="N155" s="1">
        <v>21.0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ht="15.0" customHeight="1">
      <c r="A156" s="1" t="s">
        <v>41</v>
      </c>
      <c r="B156" s="3">
        <v>41625.0</v>
      </c>
      <c r="C156" s="1" t="s">
        <v>45</v>
      </c>
      <c r="D156" s="1">
        <v>12.0</v>
      </c>
      <c r="E156" s="1">
        <v>39.0</v>
      </c>
      <c r="F156" s="2"/>
      <c r="G156" s="2"/>
      <c r="H156" s="2"/>
      <c r="I156" s="2"/>
      <c r="J156" s="1" t="s">
        <v>13</v>
      </c>
      <c r="K156" s="3">
        <v>41627.0</v>
      </c>
      <c r="L156" s="1" t="s">
        <v>47</v>
      </c>
      <c r="M156" s="1">
        <v>18.0</v>
      </c>
      <c r="N156" s="1">
        <v>22.0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ht="15.0" customHeight="1">
      <c r="A157" s="1" t="s">
        <v>41</v>
      </c>
      <c r="B157" s="3">
        <v>41625.0</v>
      </c>
      <c r="C157" s="1" t="s">
        <v>45</v>
      </c>
      <c r="D157" s="1">
        <v>16.0</v>
      </c>
      <c r="E157" s="1">
        <v>40.0</v>
      </c>
      <c r="F157" s="2"/>
      <c r="G157" s="2"/>
      <c r="H157" s="2"/>
      <c r="I157" s="2"/>
      <c r="J157" s="1" t="s">
        <v>13</v>
      </c>
      <c r="K157" s="3">
        <v>41627.0</v>
      </c>
      <c r="L157" s="1" t="s">
        <v>47</v>
      </c>
      <c r="M157" s="1">
        <v>18.0</v>
      </c>
      <c r="N157" s="1">
        <v>23.0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ht="15.0" customHeight="1">
      <c r="A158" s="1" t="s">
        <v>41</v>
      </c>
      <c r="B158" s="3">
        <v>41625.0</v>
      </c>
      <c r="C158" s="1" t="s">
        <v>45</v>
      </c>
      <c r="D158" s="1">
        <v>14.0</v>
      </c>
      <c r="E158" s="1">
        <v>41.0</v>
      </c>
      <c r="F158" s="2"/>
      <c r="G158" s="2"/>
      <c r="H158" s="2"/>
      <c r="I158" s="2"/>
      <c r="J158" s="1" t="s">
        <v>13</v>
      </c>
      <c r="K158" s="3">
        <v>41627.0</v>
      </c>
      <c r="L158" s="1" t="s">
        <v>47</v>
      </c>
      <c r="M158" s="1">
        <v>12.0</v>
      </c>
      <c r="N158" s="1">
        <v>24.0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ht="15.0" customHeight="1">
      <c r="A159" s="1" t="s">
        <v>41</v>
      </c>
      <c r="B159" s="3">
        <v>41625.0</v>
      </c>
      <c r="C159" s="1" t="s">
        <v>45</v>
      </c>
      <c r="D159" s="1">
        <v>16.0</v>
      </c>
      <c r="E159" s="1">
        <v>42.0</v>
      </c>
      <c r="F159" s="2"/>
      <c r="G159" s="2"/>
      <c r="H159" s="2"/>
      <c r="I159" s="2"/>
      <c r="J159" s="1" t="s">
        <v>13</v>
      </c>
      <c r="K159" s="3">
        <v>41627.0</v>
      </c>
      <c r="L159" s="1" t="s">
        <v>47</v>
      </c>
      <c r="M159" s="1">
        <v>12.0</v>
      </c>
      <c r="N159" s="1">
        <v>25.0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ht="15.0" customHeight="1">
      <c r="A160" s="1" t="s">
        <v>41</v>
      </c>
      <c r="B160" s="3">
        <v>41625.0</v>
      </c>
      <c r="C160" s="1" t="s">
        <v>45</v>
      </c>
      <c r="D160" s="1">
        <v>9.0</v>
      </c>
      <c r="E160" s="1">
        <v>43.0</v>
      </c>
      <c r="F160" s="2"/>
      <c r="G160" s="2"/>
      <c r="H160" s="2"/>
      <c r="I160" s="2"/>
      <c r="J160" s="1" t="s">
        <v>13</v>
      </c>
      <c r="K160" s="3">
        <v>41627.0</v>
      </c>
      <c r="L160" s="1" t="s">
        <v>47</v>
      </c>
      <c r="M160" s="1">
        <v>10.0</v>
      </c>
      <c r="N160" s="1">
        <v>26.0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ht="15.0" customHeight="1">
      <c r="A161" s="1" t="s">
        <v>41</v>
      </c>
      <c r="B161" s="3">
        <v>41625.0</v>
      </c>
      <c r="C161" s="1" t="s">
        <v>45</v>
      </c>
      <c r="D161" s="1">
        <v>11.0</v>
      </c>
      <c r="E161" s="1">
        <v>44.0</v>
      </c>
      <c r="F161" s="2"/>
      <c r="G161" s="2"/>
      <c r="H161" s="2"/>
      <c r="I161" s="2"/>
      <c r="J161" s="1" t="s">
        <v>13</v>
      </c>
      <c r="K161" s="3">
        <v>41627.0</v>
      </c>
      <c r="L161" s="1" t="s">
        <v>47</v>
      </c>
      <c r="M161" s="1">
        <v>11.0</v>
      </c>
      <c r="N161" s="1">
        <v>27.0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ht="15.0" customHeight="1">
      <c r="A162" s="1" t="s">
        <v>41</v>
      </c>
      <c r="B162" s="3">
        <v>41625.0</v>
      </c>
      <c r="C162" s="1" t="s">
        <v>45</v>
      </c>
      <c r="D162" s="1">
        <v>12.0</v>
      </c>
      <c r="E162" s="1">
        <v>45.0</v>
      </c>
      <c r="F162" s="2"/>
      <c r="G162" s="2"/>
      <c r="H162" s="2"/>
      <c r="I162" s="2"/>
      <c r="J162" s="1" t="s">
        <v>13</v>
      </c>
      <c r="K162" s="3">
        <v>41627.0</v>
      </c>
      <c r="L162" s="1" t="s">
        <v>48</v>
      </c>
      <c r="M162" s="1">
        <v>20.0</v>
      </c>
      <c r="N162" s="1">
        <v>1.0</v>
      </c>
      <c r="O162" s="1">
        <v>12.0</v>
      </c>
      <c r="P162" s="4" t="str">
        <f>AVERAGE(M162:M173)</f>
        <v>19.83333333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ht="15.0" customHeight="1">
      <c r="A163" s="1" t="s">
        <v>41</v>
      </c>
      <c r="B163" s="3">
        <v>41625.0</v>
      </c>
      <c r="C163" s="1" t="s">
        <v>45</v>
      </c>
      <c r="D163" s="1">
        <v>11.0</v>
      </c>
      <c r="E163" s="1">
        <v>46.0</v>
      </c>
      <c r="F163" s="2"/>
      <c r="G163" s="2"/>
      <c r="H163" s="2"/>
      <c r="I163" s="2"/>
      <c r="J163" s="1" t="s">
        <v>13</v>
      </c>
      <c r="K163" s="3">
        <v>41627.0</v>
      </c>
      <c r="L163" s="1" t="s">
        <v>48</v>
      </c>
      <c r="M163" s="1">
        <v>25.0</v>
      </c>
      <c r="N163" s="1">
        <v>2.0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ht="15.0" customHeight="1">
      <c r="A164" s="1" t="s">
        <v>41</v>
      </c>
      <c r="B164" s="3">
        <v>41625.0</v>
      </c>
      <c r="C164" s="1" t="s">
        <v>45</v>
      </c>
      <c r="D164" s="1">
        <v>18.0</v>
      </c>
      <c r="E164" s="1">
        <v>47.0</v>
      </c>
      <c r="F164" s="2"/>
      <c r="G164" s="2"/>
      <c r="H164" s="2"/>
      <c r="I164" s="2"/>
      <c r="J164" s="1" t="s">
        <v>13</v>
      </c>
      <c r="K164" s="3">
        <v>41627.0</v>
      </c>
      <c r="L164" s="1" t="s">
        <v>48</v>
      </c>
      <c r="M164" s="1">
        <v>23.0</v>
      </c>
      <c r="N164" s="1">
        <v>3.0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ht="15.0" customHeight="1">
      <c r="A165" s="1" t="s">
        <v>41</v>
      </c>
      <c r="B165" s="3">
        <v>41625.0</v>
      </c>
      <c r="C165" s="1" t="s">
        <v>45</v>
      </c>
      <c r="D165" s="1">
        <v>17.0</v>
      </c>
      <c r="E165" s="1">
        <v>48.0</v>
      </c>
      <c r="F165" s="2"/>
      <c r="G165" s="2"/>
      <c r="H165" s="2"/>
      <c r="I165" s="2"/>
      <c r="J165" s="1" t="s">
        <v>13</v>
      </c>
      <c r="K165" s="3">
        <v>41627.0</v>
      </c>
      <c r="L165" s="1" t="s">
        <v>48</v>
      </c>
      <c r="M165" s="1">
        <v>19.0</v>
      </c>
      <c r="N165" s="1">
        <v>4.0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ht="15.0" customHeight="1">
      <c r="A166" s="1" t="s">
        <v>41</v>
      </c>
      <c r="B166" s="3">
        <v>41625.0</v>
      </c>
      <c r="C166" s="1" t="s">
        <v>45</v>
      </c>
      <c r="D166" s="1">
        <v>7.0</v>
      </c>
      <c r="E166" s="1">
        <v>49.0</v>
      </c>
      <c r="F166" s="2"/>
      <c r="G166" s="2"/>
      <c r="H166" s="2"/>
      <c r="I166" s="2"/>
      <c r="J166" s="1" t="s">
        <v>13</v>
      </c>
      <c r="K166" s="3">
        <v>41627.0</v>
      </c>
      <c r="L166" s="1" t="s">
        <v>48</v>
      </c>
      <c r="M166" s="1">
        <v>21.0</v>
      </c>
      <c r="N166" s="1">
        <v>5.0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ht="15.0" customHeight="1">
      <c r="A167" s="1" t="s">
        <v>41</v>
      </c>
      <c r="B167" s="3">
        <v>41625.0</v>
      </c>
      <c r="C167" s="1" t="s">
        <v>45</v>
      </c>
      <c r="D167" s="1">
        <v>16.0</v>
      </c>
      <c r="E167" s="1">
        <v>50.0</v>
      </c>
      <c r="F167" s="2"/>
      <c r="G167" s="2"/>
      <c r="H167" s="2"/>
      <c r="I167" s="2"/>
      <c r="J167" s="1" t="s">
        <v>13</v>
      </c>
      <c r="K167" s="3">
        <v>41627.0</v>
      </c>
      <c r="L167" s="1" t="s">
        <v>48</v>
      </c>
      <c r="M167" s="1">
        <v>16.0</v>
      </c>
      <c r="N167" s="1">
        <v>6.0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ht="15.0" customHeight="1">
      <c r="A168" s="1" t="s">
        <v>41</v>
      </c>
      <c r="B168" s="3">
        <v>41625.0</v>
      </c>
      <c r="C168" s="1" t="s">
        <v>45</v>
      </c>
      <c r="D168" s="1">
        <v>17.0</v>
      </c>
      <c r="E168" s="1">
        <v>51.0</v>
      </c>
      <c r="F168" s="2"/>
      <c r="G168" s="2"/>
      <c r="H168" s="2"/>
      <c r="I168" s="2"/>
      <c r="J168" s="1" t="s">
        <v>13</v>
      </c>
      <c r="K168" s="3">
        <v>41627.0</v>
      </c>
      <c r="L168" s="1" t="s">
        <v>48</v>
      </c>
      <c r="M168" s="1">
        <v>19.0</v>
      </c>
      <c r="N168" s="1">
        <v>7.0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ht="15.0" customHeight="1">
      <c r="A169" s="1" t="s">
        <v>41</v>
      </c>
      <c r="B169" s="3">
        <v>41625.0</v>
      </c>
      <c r="C169" s="1" t="s">
        <v>45</v>
      </c>
      <c r="D169" s="1">
        <v>10.0</v>
      </c>
      <c r="E169" s="1">
        <v>52.0</v>
      </c>
      <c r="F169" s="2"/>
      <c r="G169" s="2"/>
      <c r="H169" s="2"/>
      <c r="I169" s="2"/>
      <c r="J169" s="1" t="s">
        <v>13</v>
      </c>
      <c r="K169" s="3">
        <v>41627.0</v>
      </c>
      <c r="L169" s="1" t="s">
        <v>48</v>
      </c>
      <c r="M169" s="1">
        <v>21.0</v>
      </c>
      <c r="N169" s="1">
        <v>8.0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ht="15.0" customHeight="1">
      <c r="A170" s="1" t="s">
        <v>41</v>
      </c>
      <c r="B170" s="3">
        <v>41625.0</v>
      </c>
      <c r="C170" s="1" t="s">
        <v>45</v>
      </c>
      <c r="D170" s="1">
        <v>13.0</v>
      </c>
      <c r="E170" s="1">
        <v>53.0</v>
      </c>
      <c r="F170" s="2"/>
      <c r="G170" s="2"/>
      <c r="H170" s="2"/>
      <c r="I170" s="2"/>
      <c r="J170" s="1" t="s">
        <v>13</v>
      </c>
      <c r="K170" s="3">
        <v>41627.0</v>
      </c>
      <c r="L170" s="1" t="s">
        <v>48</v>
      </c>
      <c r="M170" s="1">
        <v>22.0</v>
      </c>
      <c r="N170" s="1">
        <v>9.0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ht="15.0" customHeight="1">
      <c r="A171" s="1" t="s">
        <v>41</v>
      </c>
      <c r="B171" s="3">
        <v>41625.0</v>
      </c>
      <c r="C171" s="1" t="s">
        <v>45</v>
      </c>
      <c r="D171" s="1">
        <v>10.0</v>
      </c>
      <c r="E171" s="1">
        <v>54.0</v>
      </c>
      <c r="F171" s="2"/>
      <c r="G171" s="2"/>
      <c r="H171" s="2"/>
      <c r="I171" s="2"/>
      <c r="J171" s="1" t="s">
        <v>13</v>
      </c>
      <c r="K171" s="3">
        <v>41627.0</v>
      </c>
      <c r="L171" s="1" t="s">
        <v>48</v>
      </c>
      <c r="M171" s="1">
        <v>18.0</v>
      </c>
      <c r="N171" s="1">
        <v>10.0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ht="15.0" customHeight="1">
      <c r="A172" s="1" t="s">
        <v>41</v>
      </c>
      <c r="B172" s="3">
        <v>41625.0</v>
      </c>
      <c r="C172" s="1" t="s">
        <v>45</v>
      </c>
      <c r="D172" s="1">
        <v>7.0</v>
      </c>
      <c r="E172" s="1">
        <v>55.0</v>
      </c>
      <c r="F172" s="2"/>
      <c r="G172" s="2"/>
      <c r="H172" s="2"/>
      <c r="I172" s="2"/>
      <c r="J172" s="1" t="s">
        <v>13</v>
      </c>
      <c r="K172" s="3">
        <v>41627.0</v>
      </c>
      <c r="L172" s="1" t="s">
        <v>48</v>
      </c>
      <c r="M172" s="1">
        <v>16.0</v>
      </c>
      <c r="N172" s="1">
        <v>11.0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ht="15.0" customHeight="1">
      <c r="A173" s="1" t="s">
        <v>41</v>
      </c>
      <c r="B173" s="3">
        <v>41625.0</v>
      </c>
      <c r="C173" s="1" t="s">
        <v>45</v>
      </c>
      <c r="D173" s="1">
        <v>8.0</v>
      </c>
      <c r="E173" s="1">
        <v>56.0</v>
      </c>
      <c r="F173" s="2"/>
      <c r="G173" s="2"/>
      <c r="H173" s="2"/>
      <c r="I173" s="2"/>
      <c r="J173" s="1" t="s">
        <v>13</v>
      </c>
      <c r="K173" s="3">
        <v>41627.0</v>
      </c>
      <c r="L173" s="1" t="s">
        <v>48</v>
      </c>
      <c r="M173" s="1">
        <v>18.0</v>
      </c>
      <c r="N173" s="1">
        <v>12.0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ht="15.0" customHeight="1">
      <c r="A174" s="1" t="s">
        <v>41</v>
      </c>
      <c r="B174" s="3">
        <v>41625.0</v>
      </c>
      <c r="C174" s="1" t="s">
        <v>45</v>
      </c>
      <c r="D174" s="1">
        <v>8.0</v>
      </c>
      <c r="E174" s="1">
        <v>57.0</v>
      </c>
      <c r="F174" s="2"/>
      <c r="G174" s="2"/>
      <c r="H174" s="2"/>
      <c r="I174" s="2"/>
      <c r="J174" s="1" t="s">
        <v>13</v>
      </c>
      <c r="K174" s="3">
        <v>41627.0</v>
      </c>
      <c r="L174" s="1" t="s">
        <v>49</v>
      </c>
      <c r="M174" s="1">
        <v>24.0</v>
      </c>
      <c r="N174" s="1">
        <v>1.0</v>
      </c>
      <c r="O174" s="1">
        <v>23.0</v>
      </c>
      <c r="P174" s="4" t="str">
        <f>AVERAGE(M174:M196)</f>
        <v>14.5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ht="15.0" customHeight="1">
      <c r="A175" s="1" t="s">
        <v>41</v>
      </c>
      <c r="B175" s="3">
        <v>41625.0</v>
      </c>
      <c r="C175" s="1" t="s">
        <v>45</v>
      </c>
      <c r="D175" s="1">
        <v>11.0</v>
      </c>
      <c r="E175" s="1">
        <v>58.0</v>
      </c>
      <c r="F175" s="2"/>
      <c r="G175" s="2"/>
      <c r="H175" s="2"/>
      <c r="I175" s="2"/>
      <c r="J175" s="1" t="s">
        <v>13</v>
      </c>
      <c r="K175" s="3">
        <v>41627.0</v>
      </c>
      <c r="L175" s="1" t="s">
        <v>49</v>
      </c>
      <c r="M175" s="1">
        <v>15.5</v>
      </c>
      <c r="N175" s="1">
        <v>2.0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ht="15.0" customHeight="1">
      <c r="A176" s="1" t="s">
        <v>41</v>
      </c>
      <c r="B176" s="3">
        <v>41625.0</v>
      </c>
      <c r="C176" s="1" t="s">
        <v>45</v>
      </c>
      <c r="D176" s="1">
        <v>11.0</v>
      </c>
      <c r="E176" s="1">
        <v>59.0</v>
      </c>
      <c r="F176" s="2"/>
      <c r="G176" s="2"/>
      <c r="H176" s="2"/>
      <c r="I176" s="2"/>
      <c r="J176" s="1" t="s">
        <v>13</v>
      </c>
      <c r="K176" s="3">
        <v>41627.0</v>
      </c>
      <c r="L176" s="1" t="s">
        <v>49</v>
      </c>
      <c r="M176" s="1">
        <v>11.0</v>
      </c>
      <c r="N176" s="1">
        <v>3.0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ht="15.0" customHeight="1">
      <c r="A177" s="1" t="s">
        <v>41</v>
      </c>
      <c r="B177" s="3">
        <v>41625.0</v>
      </c>
      <c r="C177" s="1" t="s">
        <v>45</v>
      </c>
      <c r="D177" s="1">
        <v>14.0</v>
      </c>
      <c r="E177" s="1">
        <v>60.0</v>
      </c>
      <c r="F177" s="2"/>
      <c r="G177" s="2"/>
      <c r="H177" s="2"/>
      <c r="I177" s="2"/>
      <c r="J177" s="1" t="s">
        <v>13</v>
      </c>
      <c r="K177" s="3">
        <v>41627.0</v>
      </c>
      <c r="L177" s="1" t="s">
        <v>49</v>
      </c>
      <c r="M177" s="1">
        <v>15.0</v>
      </c>
      <c r="N177" s="1">
        <v>4.0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ht="15.0" customHeight="1">
      <c r="A178" s="1" t="s">
        <v>41</v>
      </c>
      <c r="B178" s="3">
        <v>41625.0</v>
      </c>
      <c r="C178" s="1" t="s">
        <v>45</v>
      </c>
      <c r="D178" s="1">
        <v>10.0</v>
      </c>
      <c r="E178" s="1">
        <v>61.0</v>
      </c>
      <c r="F178" s="2"/>
      <c r="G178" s="2"/>
      <c r="H178" s="2"/>
      <c r="I178" s="2"/>
      <c r="J178" s="1" t="s">
        <v>13</v>
      </c>
      <c r="K178" s="3">
        <v>41627.0</v>
      </c>
      <c r="L178" s="1" t="s">
        <v>49</v>
      </c>
      <c r="M178" s="1">
        <v>17.0</v>
      </c>
      <c r="N178" s="1">
        <v>5.0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ht="15.0" customHeight="1">
      <c r="A179" s="1" t="s">
        <v>41</v>
      </c>
      <c r="B179" s="3">
        <v>41625.0</v>
      </c>
      <c r="C179" s="1" t="s">
        <v>45</v>
      </c>
      <c r="D179" s="1">
        <v>11.0</v>
      </c>
      <c r="E179" s="1">
        <v>62.0</v>
      </c>
      <c r="F179" s="2"/>
      <c r="G179" s="2"/>
      <c r="H179" s="2"/>
      <c r="I179" s="2"/>
      <c r="J179" s="1" t="s">
        <v>13</v>
      </c>
      <c r="K179" s="3">
        <v>41627.0</v>
      </c>
      <c r="L179" s="1" t="s">
        <v>49</v>
      </c>
      <c r="M179" s="1">
        <v>15.0</v>
      </c>
      <c r="N179" s="1">
        <v>6.0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ht="15.0" customHeight="1">
      <c r="A180" s="1" t="s">
        <v>41</v>
      </c>
      <c r="B180" s="3">
        <v>41625.0</v>
      </c>
      <c r="C180" s="1" t="s">
        <v>45</v>
      </c>
      <c r="D180" s="1">
        <v>11.0</v>
      </c>
      <c r="E180" s="1">
        <v>63.0</v>
      </c>
      <c r="F180" s="2"/>
      <c r="G180" s="2"/>
      <c r="H180" s="2"/>
      <c r="I180" s="2"/>
      <c r="J180" s="1" t="s">
        <v>13</v>
      </c>
      <c r="K180" s="3">
        <v>41627.0</v>
      </c>
      <c r="L180" s="1" t="s">
        <v>49</v>
      </c>
      <c r="M180" s="1">
        <v>17.0</v>
      </c>
      <c r="N180" s="1">
        <v>7.0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ht="15.0" customHeight="1">
      <c r="A181" s="1" t="s">
        <v>41</v>
      </c>
      <c r="B181" s="3">
        <v>41625.0</v>
      </c>
      <c r="C181" s="1" t="s">
        <v>45</v>
      </c>
      <c r="D181" s="1">
        <v>7.0</v>
      </c>
      <c r="E181" s="1">
        <v>64.0</v>
      </c>
      <c r="F181" s="2"/>
      <c r="G181" s="2"/>
      <c r="H181" s="2"/>
      <c r="I181" s="2"/>
      <c r="J181" s="1" t="s">
        <v>13</v>
      </c>
      <c r="K181" s="3">
        <v>41627.0</v>
      </c>
      <c r="L181" s="1" t="s">
        <v>49</v>
      </c>
      <c r="M181" s="1">
        <v>16.0</v>
      </c>
      <c r="N181" s="1">
        <v>8.0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ht="15.0" customHeight="1">
      <c r="A182" s="1" t="s">
        <v>41</v>
      </c>
      <c r="B182" s="3">
        <v>41625.0</v>
      </c>
      <c r="C182" s="1" t="s">
        <v>45</v>
      </c>
      <c r="D182" s="1">
        <v>11.0</v>
      </c>
      <c r="E182" s="1">
        <v>65.0</v>
      </c>
      <c r="F182" s="2"/>
      <c r="G182" s="2"/>
      <c r="H182" s="2"/>
      <c r="I182" s="2"/>
      <c r="J182" s="1" t="s">
        <v>13</v>
      </c>
      <c r="K182" s="3">
        <v>41627.0</v>
      </c>
      <c r="L182" s="1" t="s">
        <v>49</v>
      </c>
      <c r="M182" s="1">
        <v>15.0</v>
      </c>
      <c r="N182" s="1">
        <v>9.0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ht="15.0" customHeight="1">
      <c r="A183" s="1" t="s">
        <v>41</v>
      </c>
      <c r="B183" s="3">
        <v>41625.0</v>
      </c>
      <c r="C183" s="1" t="s">
        <v>45</v>
      </c>
      <c r="D183" s="1">
        <v>8.0</v>
      </c>
      <c r="E183" s="1">
        <v>66.0</v>
      </c>
      <c r="F183" s="2"/>
      <c r="G183" s="2"/>
      <c r="H183" s="2"/>
      <c r="I183" s="2"/>
      <c r="J183" s="1" t="s">
        <v>13</v>
      </c>
      <c r="K183" s="3">
        <v>41627.0</v>
      </c>
      <c r="L183" s="1" t="s">
        <v>49</v>
      </c>
      <c r="M183" s="1">
        <v>14.0</v>
      </c>
      <c r="N183" s="1">
        <v>10.0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ht="15.0" customHeight="1">
      <c r="A184" s="1" t="s">
        <v>41</v>
      </c>
      <c r="B184" s="3">
        <v>41625.0</v>
      </c>
      <c r="C184" s="1" t="s">
        <v>45</v>
      </c>
      <c r="D184" s="1">
        <v>8.0</v>
      </c>
      <c r="E184" s="1">
        <v>67.0</v>
      </c>
      <c r="F184" s="2"/>
      <c r="G184" s="2"/>
      <c r="H184" s="2"/>
      <c r="I184" s="2"/>
      <c r="J184" s="1" t="s">
        <v>13</v>
      </c>
      <c r="K184" s="3">
        <v>41627.0</v>
      </c>
      <c r="L184" s="1" t="s">
        <v>49</v>
      </c>
      <c r="M184" s="1">
        <v>17.5</v>
      </c>
      <c r="N184" s="1">
        <v>11.0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ht="15.0" customHeight="1">
      <c r="A185" s="1" t="s">
        <v>41</v>
      </c>
      <c r="B185" s="3">
        <v>41625.0</v>
      </c>
      <c r="C185" s="1" t="s">
        <v>45</v>
      </c>
      <c r="D185" s="1">
        <v>12.0</v>
      </c>
      <c r="E185" s="1">
        <v>68.0</v>
      </c>
      <c r="F185" s="2"/>
      <c r="G185" s="2"/>
      <c r="H185" s="2"/>
      <c r="I185" s="2"/>
      <c r="J185" s="1" t="s">
        <v>13</v>
      </c>
      <c r="K185" s="3">
        <v>41627.0</v>
      </c>
      <c r="L185" s="1" t="s">
        <v>49</v>
      </c>
      <c r="M185" s="1">
        <v>13.5</v>
      </c>
      <c r="N185" s="1">
        <v>12.0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ht="15.0" customHeight="1">
      <c r="A186" s="1" t="s">
        <v>41</v>
      </c>
      <c r="B186" s="3">
        <v>41625.0</v>
      </c>
      <c r="C186" s="1" t="s">
        <v>45</v>
      </c>
      <c r="D186" s="1">
        <v>11.0</v>
      </c>
      <c r="E186" s="1">
        <v>69.0</v>
      </c>
      <c r="F186" s="2"/>
      <c r="G186" s="2"/>
      <c r="H186" s="2"/>
      <c r="I186" s="2"/>
      <c r="J186" s="1" t="s">
        <v>13</v>
      </c>
      <c r="K186" s="3">
        <v>41627.0</v>
      </c>
      <c r="L186" s="1" t="s">
        <v>49</v>
      </c>
      <c r="M186" s="1">
        <v>16.0</v>
      </c>
      <c r="N186" s="1">
        <v>13.0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ht="15.0" customHeight="1">
      <c r="A187" s="1" t="s">
        <v>41</v>
      </c>
      <c r="B187" s="3">
        <v>41625.0</v>
      </c>
      <c r="C187" s="1" t="s">
        <v>45</v>
      </c>
      <c r="D187" s="1">
        <v>8.0</v>
      </c>
      <c r="E187" s="1">
        <v>70.0</v>
      </c>
      <c r="F187" s="2"/>
      <c r="G187" s="2"/>
      <c r="H187" s="2"/>
      <c r="I187" s="2"/>
      <c r="J187" s="1" t="s">
        <v>13</v>
      </c>
      <c r="K187" s="3">
        <v>41627.0</v>
      </c>
      <c r="L187" s="1" t="s">
        <v>49</v>
      </c>
      <c r="M187" s="1">
        <v>12.0</v>
      </c>
      <c r="N187" s="1">
        <v>14.0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ht="15.0" customHeight="1">
      <c r="A188" s="1" t="s">
        <v>41</v>
      </c>
      <c r="B188" s="3">
        <v>41625.0</v>
      </c>
      <c r="C188" s="1" t="s">
        <v>45</v>
      </c>
      <c r="D188" s="1">
        <v>10.0</v>
      </c>
      <c r="E188" s="1">
        <v>71.0</v>
      </c>
      <c r="F188" s="2"/>
      <c r="G188" s="2"/>
      <c r="H188" s="2"/>
      <c r="I188" s="2"/>
      <c r="J188" s="1" t="s">
        <v>13</v>
      </c>
      <c r="K188" s="3">
        <v>41627.0</v>
      </c>
      <c r="L188" s="1" t="s">
        <v>49</v>
      </c>
      <c r="M188" s="1">
        <v>16.0</v>
      </c>
      <c r="N188" s="1">
        <v>15.0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ht="15.0" customHeight="1">
      <c r="A189" s="1" t="s">
        <v>41</v>
      </c>
      <c r="B189" s="3">
        <v>41625.0</v>
      </c>
      <c r="C189" s="1" t="s">
        <v>45</v>
      </c>
      <c r="D189" s="1">
        <v>11.0</v>
      </c>
      <c r="E189" s="1">
        <v>72.0</v>
      </c>
      <c r="F189" s="2"/>
      <c r="G189" s="2"/>
      <c r="H189" s="2"/>
      <c r="I189" s="2"/>
      <c r="J189" s="1" t="s">
        <v>13</v>
      </c>
      <c r="K189" s="3">
        <v>41627.0</v>
      </c>
      <c r="L189" s="1" t="s">
        <v>49</v>
      </c>
      <c r="M189" s="1">
        <v>15.0</v>
      </c>
      <c r="N189" s="1">
        <v>16.0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ht="15.0" customHeight="1">
      <c r="A190" s="1" t="s">
        <v>41</v>
      </c>
      <c r="B190" s="3">
        <v>41625.0</v>
      </c>
      <c r="C190" s="1" t="s">
        <v>45</v>
      </c>
      <c r="D190" s="1">
        <v>8.0</v>
      </c>
      <c r="E190" s="1">
        <v>73.0</v>
      </c>
      <c r="F190" s="2"/>
      <c r="G190" s="2"/>
      <c r="H190" s="2"/>
      <c r="I190" s="2"/>
      <c r="J190" s="1" t="s">
        <v>13</v>
      </c>
      <c r="K190" s="3">
        <v>41627.0</v>
      </c>
      <c r="L190" s="1" t="s">
        <v>49</v>
      </c>
      <c r="M190" s="1">
        <v>13.0</v>
      </c>
      <c r="N190" s="1">
        <v>17.0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ht="15.0" customHeight="1">
      <c r="A191" s="1" t="s">
        <v>41</v>
      </c>
      <c r="B191" s="3">
        <v>41625.0</v>
      </c>
      <c r="C191" s="1" t="s">
        <v>45</v>
      </c>
      <c r="D191" s="1">
        <v>13.0</v>
      </c>
      <c r="E191" s="1">
        <v>74.0</v>
      </c>
      <c r="F191" s="2"/>
      <c r="G191" s="2"/>
      <c r="H191" s="2"/>
      <c r="I191" s="2"/>
      <c r="J191" s="1" t="s">
        <v>13</v>
      </c>
      <c r="K191" s="3">
        <v>41627.0</v>
      </c>
      <c r="L191" s="1" t="s">
        <v>49</v>
      </c>
      <c r="M191" s="1">
        <v>13.0</v>
      </c>
      <c r="N191" s="1">
        <v>18.0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ht="15.0" customHeight="1">
      <c r="A192" s="1" t="s">
        <v>41</v>
      </c>
      <c r="B192" s="3">
        <v>41625.0</v>
      </c>
      <c r="C192" s="1" t="s">
        <v>45</v>
      </c>
      <c r="D192" s="1">
        <v>13.0</v>
      </c>
      <c r="E192" s="1">
        <v>75.0</v>
      </c>
      <c r="F192" s="2"/>
      <c r="G192" s="2"/>
      <c r="H192" s="2"/>
      <c r="I192" s="2"/>
      <c r="J192" s="1" t="s">
        <v>13</v>
      </c>
      <c r="K192" s="3">
        <v>41627.0</v>
      </c>
      <c r="L192" s="1" t="s">
        <v>49</v>
      </c>
      <c r="M192" s="1">
        <v>13.0</v>
      </c>
      <c r="N192" s="1">
        <v>19.0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ht="15.0" customHeight="1">
      <c r="A193" s="1" t="s">
        <v>41</v>
      </c>
      <c r="B193" s="3">
        <v>41625.0</v>
      </c>
      <c r="C193" s="1" t="s">
        <v>45</v>
      </c>
      <c r="D193" s="1">
        <v>10.0</v>
      </c>
      <c r="E193" s="1">
        <v>76.0</v>
      </c>
      <c r="F193" s="2"/>
      <c r="G193" s="2"/>
      <c r="H193" s="2"/>
      <c r="I193" s="2"/>
      <c r="J193" s="1" t="s">
        <v>13</v>
      </c>
      <c r="K193" s="3">
        <v>41627.0</v>
      </c>
      <c r="L193" s="1" t="s">
        <v>49</v>
      </c>
      <c r="M193" s="1">
        <v>12.0</v>
      </c>
      <c r="N193" s="1">
        <v>20.0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ht="15.0" customHeight="1">
      <c r="A194" s="1" t="s">
        <v>41</v>
      </c>
      <c r="B194" s="3">
        <v>41625.0</v>
      </c>
      <c r="C194" s="1" t="s">
        <v>45</v>
      </c>
      <c r="D194" s="1">
        <v>7.0</v>
      </c>
      <c r="E194" s="1">
        <v>77.0</v>
      </c>
      <c r="F194" s="2"/>
      <c r="G194" s="2"/>
      <c r="H194" s="2"/>
      <c r="I194" s="2"/>
      <c r="J194" s="1" t="s">
        <v>13</v>
      </c>
      <c r="K194" s="3">
        <v>41627.0</v>
      </c>
      <c r="L194" s="1" t="s">
        <v>49</v>
      </c>
      <c r="M194" s="1">
        <v>13.0</v>
      </c>
      <c r="N194" s="1">
        <v>21.0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ht="15.0" customHeight="1">
      <c r="A195" s="1" t="s">
        <v>11</v>
      </c>
      <c r="B195" s="3">
        <v>41625.0</v>
      </c>
      <c r="C195" s="1" t="s">
        <v>50</v>
      </c>
      <c r="D195" s="1">
        <v>11.0</v>
      </c>
      <c r="E195" s="1">
        <v>1.0</v>
      </c>
      <c r="F195" s="1">
        <v>50.0</v>
      </c>
      <c r="G195" s="4" t="str">
        <f>AVERAGE(D195:D244)</f>
        <v>10.6</v>
      </c>
      <c r="H195" s="1" t="str">
        <f>STDEV(D195:D244)</f>
        <v>2.821202523</v>
      </c>
      <c r="I195" s="2"/>
      <c r="J195" s="1" t="s">
        <v>13</v>
      </c>
      <c r="K195" s="3">
        <v>41627.0</v>
      </c>
      <c r="L195" s="1" t="s">
        <v>49</v>
      </c>
      <c r="M195" s="1">
        <v>9.0</v>
      </c>
      <c r="N195" s="1">
        <v>22.0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ht="15.0" customHeight="1">
      <c r="A196" s="1" t="s">
        <v>11</v>
      </c>
      <c r="B196" s="3">
        <v>41625.0</v>
      </c>
      <c r="C196" s="1" t="s">
        <v>50</v>
      </c>
      <c r="D196" s="1">
        <v>13.0</v>
      </c>
      <c r="E196" s="1">
        <v>2.0</v>
      </c>
      <c r="F196" s="2"/>
      <c r="G196" s="2"/>
      <c r="H196" s="2"/>
      <c r="I196" s="2"/>
      <c r="J196" s="1" t="s">
        <v>13</v>
      </c>
      <c r="K196" s="3">
        <v>41627.0</v>
      </c>
      <c r="L196" s="1" t="s">
        <v>49</v>
      </c>
      <c r="M196" s="1">
        <v>11.0</v>
      </c>
      <c r="N196" s="1">
        <v>23.0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ht="15.0" customHeight="1">
      <c r="A197" s="1" t="s">
        <v>11</v>
      </c>
      <c r="B197" s="3">
        <v>41625.0</v>
      </c>
      <c r="C197" s="1" t="s">
        <v>50</v>
      </c>
      <c r="D197" s="1">
        <v>10.0</v>
      </c>
      <c r="E197" s="1">
        <v>3.0</v>
      </c>
      <c r="F197" s="2"/>
      <c r="G197" s="2"/>
      <c r="H197" s="2"/>
      <c r="I197" s="2"/>
      <c r="J197" s="1" t="s">
        <v>13</v>
      </c>
      <c r="K197" s="3">
        <v>41627.0</v>
      </c>
      <c r="L197" s="1" t="s">
        <v>51</v>
      </c>
      <c r="M197" s="1">
        <v>19.0</v>
      </c>
      <c r="N197" s="1">
        <v>1.0</v>
      </c>
      <c r="O197" s="1">
        <v>10.0</v>
      </c>
      <c r="P197" s="4" t="str">
        <f>AVERAGE(M197:M206)</f>
        <v>17.2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ht="15.0" customHeight="1">
      <c r="A198" s="1" t="s">
        <v>11</v>
      </c>
      <c r="B198" s="3">
        <v>41625.0</v>
      </c>
      <c r="C198" s="1" t="s">
        <v>50</v>
      </c>
      <c r="D198" s="1">
        <v>11.0</v>
      </c>
      <c r="E198" s="1">
        <v>4.0</v>
      </c>
      <c r="F198" s="2"/>
      <c r="G198" s="2"/>
      <c r="H198" s="2"/>
      <c r="I198" s="2"/>
      <c r="J198" s="1" t="s">
        <v>13</v>
      </c>
      <c r="K198" s="3">
        <v>41627.0</v>
      </c>
      <c r="L198" s="1" t="s">
        <v>51</v>
      </c>
      <c r="M198" s="1">
        <v>15.0</v>
      </c>
      <c r="N198" s="1">
        <v>2.0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ht="15.0" customHeight="1">
      <c r="A199" s="1" t="s">
        <v>11</v>
      </c>
      <c r="B199" s="3">
        <v>41625.0</v>
      </c>
      <c r="C199" s="1" t="s">
        <v>50</v>
      </c>
      <c r="D199" s="1">
        <v>12.0</v>
      </c>
      <c r="E199" s="1">
        <v>5.0</v>
      </c>
      <c r="F199" s="2"/>
      <c r="G199" s="2"/>
      <c r="H199" s="2"/>
      <c r="I199" s="2"/>
      <c r="J199" s="1" t="s">
        <v>13</v>
      </c>
      <c r="K199" s="3">
        <v>41627.0</v>
      </c>
      <c r="L199" s="1" t="s">
        <v>51</v>
      </c>
      <c r="M199" s="1">
        <v>16.0</v>
      </c>
      <c r="N199" s="1">
        <v>3.0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ht="15.0" customHeight="1">
      <c r="A200" s="1" t="s">
        <v>11</v>
      </c>
      <c r="B200" s="3">
        <v>41625.0</v>
      </c>
      <c r="C200" s="1" t="s">
        <v>50</v>
      </c>
      <c r="D200" s="1">
        <v>13.0</v>
      </c>
      <c r="E200" s="1">
        <v>6.0</v>
      </c>
      <c r="F200" s="2"/>
      <c r="G200" s="2"/>
      <c r="H200" s="2"/>
      <c r="I200" s="2"/>
      <c r="J200" s="1" t="s">
        <v>13</v>
      </c>
      <c r="K200" s="3">
        <v>41627.0</v>
      </c>
      <c r="L200" s="1" t="s">
        <v>51</v>
      </c>
      <c r="M200" s="1">
        <v>18.0</v>
      </c>
      <c r="N200" s="1">
        <v>4.0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ht="15.0" customHeight="1">
      <c r="A201" s="1" t="s">
        <v>11</v>
      </c>
      <c r="B201" s="3">
        <v>41625.0</v>
      </c>
      <c r="C201" s="1" t="s">
        <v>50</v>
      </c>
      <c r="D201" s="1">
        <v>15.0</v>
      </c>
      <c r="E201" s="1">
        <v>7.0</v>
      </c>
      <c r="F201" s="2"/>
      <c r="G201" s="2"/>
      <c r="H201" s="2"/>
      <c r="I201" s="2"/>
      <c r="J201" s="1" t="s">
        <v>13</v>
      </c>
      <c r="K201" s="3">
        <v>41627.0</v>
      </c>
      <c r="L201" s="1" t="s">
        <v>51</v>
      </c>
      <c r="M201" s="1">
        <v>19.0</v>
      </c>
      <c r="N201" s="1">
        <v>5.0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ht="15.0" customHeight="1">
      <c r="A202" s="1" t="s">
        <v>11</v>
      </c>
      <c r="B202" s="3">
        <v>41625.0</v>
      </c>
      <c r="C202" s="1" t="s">
        <v>50</v>
      </c>
      <c r="D202" s="1">
        <v>11.0</v>
      </c>
      <c r="E202" s="1">
        <v>8.0</v>
      </c>
      <c r="F202" s="2"/>
      <c r="G202" s="2"/>
      <c r="H202" s="2"/>
      <c r="I202" s="2"/>
      <c r="J202" s="1" t="s">
        <v>13</v>
      </c>
      <c r="K202" s="3">
        <v>41627.0</v>
      </c>
      <c r="L202" s="1" t="s">
        <v>51</v>
      </c>
      <c r="M202" s="1">
        <v>18.0</v>
      </c>
      <c r="N202" s="1">
        <v>6.0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ht="15.0" customHeight="1">
      <c r="A203" s="1" t="s">
        <v>11</v>
      </c>
      <c r="B203" s="3">
        <v>41625.0</v>
      </c>
      <c r="C203" s="1" t="s">
        <v>50</v>
      </c>
      <c r="D203" s="1">
        <v>12.0</v>
      </c>
      <c r="E203" s="1">
        <v>9.0</v>
      </c>
      <c r="F203" s="2"/>
      <c r="G203" s="2"/>
      <c r="H203" s="2"/>
      <c r="I203" s="2"/>
      <c r="J203" s="1" t="s">
        <v>13</v>
      </c>
      <c r="K203" s="3">
        <v>41627.0</v>
      </c>
      <c r="L203" s="1" t="s">
        <v>51</v>
      </c>
      <c r="M203" s="1">
        <v>17.0</v>
      </c>
      <c r="N203" s="1">
        <v>7.0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ht="15.0" customHeight="1">
      <c r="A204" s="1" t="s">
        <v>11</v>
      </c>
      <c r="B204" s="3">
        <v>41625.0</v>
      </c>
      <c r="C204" s="1" t="s">
        <v>50</v>
      </c>
      <c r="D204" s="1">
        <v>12.0</v>
      </c>
      <c r="E204" s="1">
        <v>10.0</v>
      </c>
      <c r="F204" s="2"/>
      <c r="G204" s="2"/>
      <c r="H204" s="2"/>
      <c r="I204" s="2"/>
      <c r="J204" s="1" t="s">
        <v>13</v>
      </c>
      <c r="K204" s="3">
        <v>41627.0</v>
      </c>
      <c r="L204" s="1" t="s">
        <v>51</v>
      </c>
      <c r="M204" s="1">
        <v>15.0</v>
      </c>
      <c r="N204" s="1">
        <v>8.0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ht="15.0" customHeight="1">
      <c r="A205" s="1" t="s">
        <v>11</v>
      </c>
      <c r="B205" s="3">
        <v>41625.0</v>
      </c>
      <c r="C205" s="1" t="s">
        <v>50</v>
      </c>
      <c r="D205" s="1">
        <v>11.0</v>
      </c>
      <c r="E205" s="1">
        <v>11.0</v>
      </c>
      <c r="F205" s="2"/>
      <c r="G205" s="2"/>
      <c r="H205" s="2"/>
      <c r="I205" s="2"/>
      <c r="J205" s="1" t="s">
        <v>13</v>
      </c>
      <c r="K205" s="3">
        <v>41627.0</v>
      </c>
      <c r="L205" s="1" t="s">
        <v>51</v>
      </c>
      <c r="M205" s="1">
        <v>20.0</v>
      </c>
      <c r="N205" s="1">
        <v>9.0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ht="15.0" customHeight="1">
      <c r="A206" s="1" t="s">
        <v>11</v>
      </c>
      <c r="B206" s="3">
        <v>41625.0</v>
      </c>
      <c r="C206" s="1" t="s">
        <v>50</v>
      </c>
      <c r="D206" s="1">
        <v>10.0</v>
      </c>
      <c r="E206" s="1">
        <v>12.0</v>
      </c>
      <c r="F206" s="2"/>
      <c r="G206" s="2"/>
      <c r="H206" s="2"/>
      <c r="I206" s="2"/>
      <c r="J206" s="1" t="s">
        <v>13</v>
      </c>
      <c r="K206" s="3">
        <v>41627.0</v>
      </c>
      <c r="L206" s="1" t="s">
        <v>51</v>
      </c>
      <c r="M206" s="1">
        <v>15.0</v>
      </c>
      <c r="N206" s="1">
        <v>10.0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ht="15.0" customHeight="1">
      <c r="A207" s="1" t="s">
        <v>11</v>
      </c>
      <c r="B207" s="3">
        <v>41625.0</v>
      </c>
      <c r="C207" s="1" t="s">
        <v>50</v>
      </c>
      <c r="D207" s="1">
        <v>12.0</v>
      </c>
      <c r="E207" s="1">
        <v>13.0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ht="15.0" customHeight="1">
      <c r="A208" s="1" t="s">
        <v>11</v>
      </c>
      <c r="B208" s="3">
        <v>41625.0</v>
      </c>
      <c r="C208" s="1" t="s">
        <v>50</v>
      </c>
      <c r="D208" s="1">
        <v>8.0</v>
      </c>
      <c r="E208" s="1">
        <v>14.0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ht="15.0" customHeight="1">
      <c r="A209" s="1" t="s">
        <v>11</v>
      </c>
      <c r="B209" s="3">
        <v>41625.0</v>
      </c>
      <c r="C209" s="1" t="s">
        <v>50</v>
      </c>
      <c r="D209" s="1">
        <v>11.0</v>
      </c>
      <c r="E209" s="1">
        <v>15.0</v>
      </c>
      <c r="F209" s="2"/>
      <c r="G209" s="2"/>
      <c r="H209" s="2"/>
      <c r="I209" s="2"/>
      <c r="J209" s="2" t="str">
        <f>COUNTIF(M2:M206, "&lt;10")</f>
        <v>4</v>
      </c>
      <c r="K209" s="2">
        <v>4.0</v>
      </c>
      <c r="L209" s="5" t="str">
        <f>4/205</f>
        <v>1.95%</v>
      </c>
      <c r="M209" s="2" t="s">
        <v>52</v>
      </c>
      <c r="N209" s="5" t="str">
        <f>4/205</f>
        <v>1.95%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ht="15.0" customHeight="1">
      <c r="A210" s="1" t="s">
        <v>11</v>
      </c>
      <c r="B210" s="3">
        <v>41625.0</v>
      </c>
      <c r="C210" s="1" t="s">
        <v>50</v>
      </c>
      <c r="D210" s="1">
        <v>6.0</v>
      </c>
      <c r="E210" s="1">
        <v>16.0</v>
      </c>
      <c r="F210" s="2"/>
      <c r="G210" s="2"/>
      <c r="H210" s="2"/>
      <c r="I210" s="2"/>
      <c r="J210" s="2" t="str">
        <f>COUNTIF(M2:M544, "&lt;20")</f>
        <v>155</v>
      </c>
      <c r="K210" s="2">
        <v>151.0</v>
      </c>
      <c r="L210" s="5" t="str">
        <f>151/205</f>
        <v>73.66%</v>
      </c>
      <c r="M210" s="2" t="s">
        <v>53</v>
      </c>
      <c r="N210" s="5" t="str">
        <f>151/205</f>
        <v>73.66%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ht="15.0" customHeight="1">
      <c r="A211" s="1" t="s">
        <v>11</v>
      </c>
      <c r="B211" s="3">
        <v>41625.0</v>
      </c>
      <c r="C211" s="1" t="s">
        <v>50</v>
      </c>
      <c r="D211" s="1">
        <v>11.0</v>
      </c>
      <c r="E211" s="1">
        <v>17.0</v>
      </c>
      <c r="F211" s="2"/>
      <c r="G211" s="2"/>
      <c r="H211" s="2"/>
      <c r="I211" s="2"/>
      <c r="J211" s="6" t="str">
        <f>COUNTIF(M2:M206, "&lt;30")</f>
        <v>197</v>
      </c>
      <c r="K211" s="2" t="str">
        <f>197-155</f>
        <v>42</v>
      </c>
      <c r="L211" s="5" t="str">
        <f>42/205</f>
        <v>20.49%</v>
      </c>
      <c r="M211" s="2" t="s">
        <v>54</v>
      </c>
      <c r="N211" s="5" t="str">
        <f>42/205</f>
        <v>20.49%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ht="15.0" customHeight="1">
      <c r="A212" s="1" t="s">
        <v>11</v>
      </c>
      <c r="B212" s="3">
        <v>41625.0</v>
      </c>
      <c r="C212" s="1" t="s">
        <v>50</v>
      </c>
      <c r="D212" s="1">
        <v>9.0</v>
      </c>
      <c r="E212" s="1">
        <v>18.0</v>
      </c>
      <c r="F212" s="2"/>
      <c r="G212" s="2"/>
      <c r="H212" s="2"/>
      <c r="I212" s="2"/>
      <c r="J212" s="6" t="str">
        <f>COUNTIF(M2:M544, "&lt;40")</f>
        <v>204</v>
      </c>
      <c r="K212" s="2" t="str">
        <f>204-197</f>
        <v>7</v>
      </c>
      <c r="L212" s="5" t="str">
        <f>7/205</f>
        <v>3.41%</v>
      </c>
      <c r="M212" s="2" t="s">
        <v>55</v>
      </c>
      <c r="N212" s="5" t="str">
        <f>7/205</f>
        <v>3.41%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ht="15.0" customHeight="1">
      <c r="A213" s="1" t="s">
        <v>11</v>
      </c>
      <c r="B213" s="3">
        <v>41625.0</v>
      </c>
      <c r="C213" s="1" t="s">
        <v>50</v>
      </c>
      <c r="D213" s="1">
        <v>6.0</v>
      </c>
      <c r="E213" s="1">
        <v>19.0</v>
      </c>
      <c r="F213" s="2"/>
      <c r="G213" s="2"/>
      <c r="H213" s="2"/>
      <c r="I213" s="2"/>
      <c r="J213" s="6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ht="15.0" customHeight="1">
      <c r="A214" s="1" t="s">
        <v>11</v>
      </c>
      <c r="B214" s="3">
        <v>41625.0</v>
      </c>
      <c r="C214" s="1" t="s">
        <v>50</v>
      </c>
      <c r="D214" s="1">
        <v>9.0</v>
      </c>
      <c r="E214" s="1">
        <v>20.0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ht="15.0" customHeight="1">
      <c r="A215" s="1" t="s">
        <v>11</v>
      </c>
      <c r="B215" s="3">
        <v>41625.0</v>
      </c>
      <c r="C215" s="1" t="s">
        <v>50</v>
      </c>
      <c r="D215" s="1">
        <v>11.0</v>
      </c>
      <c r="E215" s="1">
        <v>21.0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ht="15.0" customHeight="1">
      <c r="A216" s="1" t="s">
        <v>11</v>
      </c>
      <c r="B216" s="3">
        <v>41625.0</v>
      </c>
      <c r="C216" s="1" t="s">
        <v>50</v>
      </c>
      <c r="D216" s="1">
        <v>13.0</v>
      </c>
      <c r="E216" s="1">
        <v>22.0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ht="15.0" customHeight="1">
      <c r="A217" s="1" t="s">
        <v>11</v>
      </c>
      <c r="B217" s="3">
        <v>41625.0</v>
      </c>
      <c r="C217" s="1" t="s">
        <v>50</v>
      </c>
      <c r="D217" s="1">
        <v>13.0</v>
      </c>
      <c r="E217" s="1">
        <v>23.0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ht="15.0" customHeight="1">
      <c r="A218" s="1" t="s">
        <v>11</v>
      </c>
      <c r="B218" s="3">
        <v>41625.0</v>
      </c>
      <c r="C218" s="1" t="s">
        <v>50</v>
      </c>
      <c r="D218" s="1">
        <v>13.0</v>
      </c>
      <c r="E218" s="1">
        <v>24.0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ht="15.0" customHeight="1">
      <c r="A219" s="1" t="s">
        <v>11</v>
      </c>
      <c r="B219" s="3">
        <v>41625.0</v>
      </c>
      <c r="C219" s="1" t="s">
        <v>50</v>
      </c>
      <c r="D219" s="1">
        <v>6.0</v>
      </c>
      <c r="E219" s="1">
        <v>25.0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ht="15.0" customHeight="1">
      <c r="A220" s="1" t="s">
        <v>11</v>
      </c>
      <c r="B220" s="3">
        <v>41625.0</v>
      </c>
      <c r="C220" s="1" t="s">
        <v>50</v>
      </c>
      <c r="D220" s="1">
        <v>13.0</v>
      </c>
      <c r="E220" s="1">
        <v>26.0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ht="15.0" customHeight="1">
      <c r="A221" s="1" t="s">
        <v>11</v>
      </c>
      <c r="B221" s="3">
        <v>41625.0</v>
      </c>
      <c r="C221" s="1" t="s">
        <v>50</v>
      </c>
      <c r="D221" s="1">
        <v>9.0</v>
      </c>
      <c r="E221" s="1">
        <v>27.0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ht="15.0" customHeight="1">
      <c r="A222" s="1" t="s">
        <v>11</v>
      </c>
      <c r="B222" s="3">
        <v>41625.0</v>
      </c>
      <c r="C222" s="1" t="s">
        <v>50</v>
      </c>
      <c r="D222" s="1">
        <v>10.0</v>
      </c>
      <c r="E222" s="1">
        <v>28.0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ht="15.0" customHeight="1">
      <c r="A223" s="1" t="s">
        <v>11</v>
      </c>
      <c r="B223" s="3">
        <v>41625.0</v>
      </c>
      <c r="C223" s="1" t="s">
        <v>50</v>
      </c>
      <c r="D223" s="1">
        <v>7.0</v>
      </c>
      <c r="E223" s="1">
        <v>29.0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ht="15.0" customHeight="1">
      <c r="A224" s="1" t="s">
        <v>11</v>
      </c>
      <c r="B224" s="3">
        <v>41625.0</v>
      </c>
      <c r="C224" s="1" t="s">
        <v>50</v>
      </c>
      <c r="D224" s="1">
        <v>11.0</v>
      </c>
      <c r="E224" s="1">
        <v>30.0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ht="15.0" customHeight="1">
      <c r="A225" s="1" t="s">
        <v>11</v>
      </c>
      <c r="B225" s="3">
        <v>41625.0</v>
      </c>
      <c r="C225" s="1" t="s">
        <v>50</v>
      </c>
      <c r="D225" s="1">
        <v>6.0</v>
      </c>
      <c r="E225" s="1">
        <v>31.0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ht="15.0" customHeight="1">
      <c r="A226" s="1" t="s">
        <v>11</v>
      </c>
      <c r="B226" s="3">
        <v>41625.0</v>
      </c>
      <c r="C226" s="1" t="s">
        <v>50</v>
      </c>
      <c r="D226" s="1">
        <v>7.0</v>
      </c>
      <c r="E226" s="1">
        <v>32.0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ht="15.0" customHeight="1">
      <c r="A227" s="1" t="s">
        <v>11</v>
      </c>
      <c r="B227" s="3">
        <v>41625.0</v>
      </c>
      <c r="C227" s="1" t="s">
        <v>50</v>
      </c>
      <c r="D227" s="1">
        <v>10.0</v>
      </c>
      <c r="E227" s="1">
        <v>33.0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ht="15.0" customHeight="1">
      <c r="A228" s="1" t="s">
        <v>11</v>
      </c>
      <c r="B228" s="3">
        <v>41625.0</v>
      </c>
      <c r="C228" s="1" t="s">
        <v>50</v>
      </c>
      <c r="D228" s="1">
        <v>11.0</v>
      </c>
      <c r="E228" s="1">
        <v>34.0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ht="15.0" customHeight="1">
      <c r="A229" s="1" t="s">
        <v>11</v>
      </c>
      <c r="B229" s="3">
        <v>41625.0</v>
      </c>
      <c r="C229" s="1" t="s">
        <v>50</v>
      </c>
      <c r="D229" s="1">
        <v>7.0</v>
      </c>
      <c r="E229" s="1">
        <v>35.0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ht="15.0" customHeight="1">
      <c r="A230" s="1" t="s">
        <v>11</v>
      </c>
      <c r="B230" s="3">
        <v>41625.0</v>
      </c>
      <c r="C230" s="1" t="s">
        <v>50</v>
      </c>
      <c r="D230" s="1">
        <v>14.0</v>
      </c>
      <c r="E230" s="1">
        <v>36.0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ht="15.0" customHeight="1">
      <c r="A231" s="1" t="s">
        <v>11</v>
      </c>
      <c r="B231" s="3">
        <v>41625.0</v>
      </c>
      <c r="C231" s="1" t="s">
        <v>50</v>
      </c>
      <c r="D231" s="1">
        <v>15.0</v>
      </c>
      <c r="E231" s="1">
        <v>37.0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ht="15.0" customHeight="1">
      <c r="A232" s="1" t="s">
        <v>11</v>
      </c>
      <c r="B232" s="3">
        <v>41625.0</v>
      </c>
      <c r="C232" s="1" t="s">
        <v>50</v>
      </c>
      <c r="D232" s="1">
        <v>16.0</v>
      </c>
      <c r="E232" s="1">
        <v>38.0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ht="15.0" customHeight="1">
      <c r="A233" s="1" t="s">
        <v>11</v>
      </c>
      <c r="B233" s="3">
        <v>41625.0</v>
      </c>
      <c r="C233" s="1" t="s">
        <v>50</v>
      </c>
      <c r="D233" s="1">
        <v>17.0</v>
      </c>
      <c r="E233" s="1">
        <v>39.0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ht="15.0" customHeight="1">
      <c r="A234" s="1" t="s">
        <v>11</v>
      </c>
      <c r="B234" s="3">
        <v>41625.0</v>
      </c>
      <c r="C234" s="1" t="s">
        <v>50</v>
      </c>
      <c r="D234" s="1">
        <v>8.0</v>
      </c>
      <c r="E234" s="1">
        <v>40.0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ht="15.0" customHeight="1">
      <c r="A235" s="1" t="s">
        <v>11</v>
      </c>
      <c r="B235" s="3">
        <v>41625.0</v>
      </c>
      <c r="C235" s="1" t="s">
        <v>50</v>
      </c>
      <c r="D235" s="1">
        <v>11.0</v>
      </c>
      <c r="E235" s="1">
        <v>41.0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ht="15.0" customHeight="1">
      <c r="A236" s="1" t="s">
        <v>11</v>
      </c>
      <c r="B236" s="3">
        <v>41625.0</v>
      </c>
      <c r="C236" s="1" t="s">
        <v>50</v>
      </c>
      <c r="D236" s="1">
        <v>7.0</v>
      </c>
      <c r="E236" s="1">
        <v>42.0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ht="15.0" customHeight="1">
      <c r="A237" s="1" t="s">
        <v>11</v>
      </c>
      <c r="B237" s="3">
        <v>41625.0</v>
      </c>
      <c r="C237" s="1" t="s">
        <v>50</v>
      </c>
      <c r="D237" s="1">
        <v>11.0</v>
      </c>
      <c r="E237" s="1">
        <v>43.0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ht="15.0" customHeight="1">
      <c r="A238" s="1" t="s">
        <v>11</v>
      </c>
      <c r="B238" s="3">
        <v>41625.0</v>
      </c>
      <c r="C238" s="1" t="s">
        <v>50</v>
      </c>
      <c r="D238" s="1">
        <v>9.0</v>
      </c>
      <c r="E238" s="1">
        <v>44.0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ht="15.0" customHeight="1">
      <c r="A239" s="1" t="s">
        <v>11</v>
      </c>
      <c r="B239" s="3">
        <v>41625.0</v>
      </c>
      <c r="C239" s="1" t="s">
        <v>50</v>
      </c>
      <c r="D239" s="1">
        <v>15.0</v>
      </c>
      <c r="E239" s="1">
        <v>45.0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ht="15.0" customHeight="1">
      <c r="A240" s="1" t="s">
        <v>11</v>
      </c>
      <c r="B240" s="3">
        <v>41625.0</v>
      </c>
      <c r="C240" s="1" t="s">
        <v>50</v>
      </c>
      <c r="D240" s="1">
        <v>10.0</v>
      </c>
      <c r="E240" s="1">
        <v>46.0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ht="15.0" customHeight="1">
      <c r="A241" s="1" t="s">
        <v>11</v>
      </c>
      <c r="B241" s="3">
        <v>41625.0</v>
      </c>
      <c r="C241" s="1" t="s">
        <v>50</v>
      </c>
      <c r="D241" s="1">
        <v>8.0</v>
      </c>
      <c r="E241" s="1">
        <v>47.0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ht="15.0" customHeight="1">
      <c r="A242" s="1" t="s">
        <v>11</v>
      </c>
      <c r="B242" s="3">
        <v>41625.0</v>
      </c>
      <c r="C242" s="1" t="s">
        <v>50</v>
      </c>
      <c r="D242" s="1">
        <v>11.0</v>
      </c>
      <c r="E242" s="1">
        <v>48.0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ht="15.0" customHeight="1">
      <c r="A243" s="1" t="s">
        <v>11</v>
      </c>
      <c r="B243" s="3">
        <v>41625.0</v>
      </c>
      <c r="C243" s="1" t="s">
        <v>50</v>
      </c>
      <c r="D243" s="1">
        <v>13.0</v>
      </c>
      <c r="E243" s="1">
        <v>49.0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ht="15.0" customHeight="1">
      <c r="A244" s="1" t="s">
        <v>11</v>
      </c>
      <c r="B244" s="3">
        <v>41625.0</v>
      </c>
      <c r="C244" s="1" t="s">
        <v>50</v>
      </c>
      <c r="D244" s="1">
        <v>5.0</v>
      </c>
      <c r="E244" s="1">
        <v>50.0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ht="15.0" customHeight="1">
      <c r="A245" s="1" t="s">
        <v>41</v>
      </c>
      <c r="B245" s="3">
        <v>41625.0</v>
      </c>
      <c r="C245" s="1" t="s">
        <v>56</v>
      </c>
      <c r="D245" s="1">
        <v>16.0</v>
      </c>
      <c r="E245" s="1">
        <v>1.0</v>
      </c>
      <c r="F245" s="1">
        <v>36.0</v>
      </c>
      <c r="G245" s="4" t="str">
        <f>AVERAGE(D245:D280)</f>
        <v>14.02777778</v>
      </c>
      <c r="H245" s="1" t="str">
        <f>STDEV(D245:D280)</f>
        <v>4.067193565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ht="15.0" customHeight="1">
      <c r="A246" s="1" t="s">
        <v>41</v>
      </c>
      <c r="B246" s="3">
        <v>41625.0</v>
      </c>
      <c r="C246" s="1" t="s">
        <v>56</v>
      </c>
      <c r="D246" s="1">
        <v>22.0</v>
      </c>
      <c r="E246" s="1">
        <v>2.0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ht="15.0" customHeight="1">
      <c r="A247" s="1" t="s">
        <v>41</v>
      </c>
      <c r="B247" s="3">
        <v>41625.0</v>
      </c>
      <c r="C247" s="1" t="s">
        <v>56</v>
      </c>
      <c r="D247" s="1">
        <v>16.0</v>
      </c>
      <c r="E247" s="1">
        <v>3.0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ht="15.0" customHeight="1">
      <c r="A248" s="1" t="s">
        <v>41</v>
      </c>
      <c r="B248" s="3">
        <v>41625.0</v>
      </c>
      <c r="C248" s="1" t="s">
        <v>56</v>
      </c>
      <c r="D248" s="1">
        <v>18.0</v>
      </c>
      <c r="E248" s="1">
        <v>4.0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ht="15.0" customHeight="1">
      <c r="A249" s="1" t="s">
        <v>41</v>
      </c>
      <c r="B249" s="3">
        <v>41625.0</v>
      </c>
      <c r="C249" s="1" t="s">
        <v>56</v>
      </c>
      <c r="D249" s="1">
        <v>11.0</v>
      </c>
      <c r="E249" s="1">
        <v>5.0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ht="15.0" customHeight="1">
      <c r="A250" s="1" t="s">
        <v>41</v>
      </c>
      <c r="B250" s="3">
        <v>41625.0</v>
      </c>
      <c r="C250" s="1" t="s">
        <v>56</v>
      </c>
      <c r="D250" s="1">
        <v>20.0</v>
      </c>
      <c r="E250" s="1">
        <v>6.0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ht="15.0" customHeight="1">
      <c r="A251" s="1" t="s">
        <v>41</v>
      </c>
      <c r="B251" s="3">
        <v>41625.0</v>
      </c>
      <c r="C251" s="1" t="s">
        <v>56</v>
      </c>
      <c r="D251" s="1">
        <v>8.0</v>
      </c>
      <c r="E251" s="1">
        <v>7.0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ht="15.0" customHeight="1">
      <c r="A252" s="1" t="s">
        <v>41</v>
      </c>
      <c r="B252" s="3">
        <v>41625.0</v>
      </c>
      <c r="C252" s="1" t="s">
        <v>56</v>
      </c>
      <c r="D252" s="1">
        <v>14.0</v>
      </c>
      <c r="E252" s="1">
        <v>8.0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ht="15.0" customHeight="1">
      <c r="A253" s="1" t="s">
        <v>41</v>
      </c>
      <c r="B253" s="3">
        <v>41625.0</v>
      </c>
      <c r="C253" s="1" t="s">
        <v>56</v>
      </c>
      <c r="D253" s="1">
        <v>15.0</v>
      </c>
      <c r="E253" s="1">
        <v>9.0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ht="15.0" customHeight="1">
      <c r="A254" s="1" t="s">
        <v>41</v>
      </c>
      <c r="B254" s="3">
        <v>41625.0</v>
      </c>
      <c r="C254" s="1" t="s">
        <v>56</v>
      </c>
      <c r="D254" s="1">
        <v>15.0</v>
      </c>
      <c r="E254" s="1">
        <v>10.0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ht="15.0" customHeight="1">
      <c r="A255" s="1" t="s">
        <v>41</v>
      </c>
      <c r="B255" s="3">
        <v>41625.0</v>
      </c>
      <c r="C255" s="1" t="s">
        <v>56</v>
      </c>
      <c r="D255" s="1">
        <v>13.0</v>
      </c>
      <c r="E255" s="1">
        <v>11.0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ht="15.0" customHeight="1">
      <c r="A256" s="1" t="s">
        <v>41</v>
      </c>
      <c r="B256" s="3">
        <v>41625.0</v>
      </c>
      <c r="C256" s="1" t="s">
        <v>56</v>
      </c>
      <c r="D256" s="1">
        <v>9.0</v>
      </c>
      <c r="E256" s="1">
        <v>12.0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ht="15.0" customHeight="1">
      <c r="A257" s="1" t="s">
        <v>41</v>
      </c>
      <c r="B257" s="3">
        <v>41625.0</v>
      </c>
      <c r="C257" s="1" t="s">
        <v>56</v>
      </c>
      <c r="D257" s="1">
        <v>18.0</v>
      </c>
      <c r="E257" s="1">
        <v>13.0</v>
      </c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ht="15.0" customHeight="1">
      <c r="A258" s="1" t="s">
        <v>41</v>
      </c>
      <c r="B258" s="3">
        <v>41625.0</v>
      </c>
      <c r="C258" s="1" t="s">
        <v>56</v>
      </c>
      <c r="D258" s="1">
        <v>17.0</v>
      </c>
      <c r="E258" s="1">
        <v>14.0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ht="15.0" customHeight="1">
      <c r="A259" s="1" t="s">
        <v>41</v>
      </c>
      <c r="B259" s="3">
        <v>41625.0</v>
      </c>
      <c r="C259" s="1" t="s">
        <v>56</v>
      </c>
      <c r="D259" s="1">
        <v>10.0</v>
      </c>
      <c r="E259" s="1">
        <v>15.0</v>
      </c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ht="15.0" customHeight="1">
      <c r="A260" s="1" t="s">
        <v>41</v>
      </c>
      <c r="B260" s="3">
        <v>41625.0</v>
      </c>
      <c r="C260" s="1" t="s">
        <v>56</v>
      </c>
      <c r="D260" s="1">
        <v>19.0</v>
      </c>
      <c r="E260" s="1">
        <v>16.0</v>
      </c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ht="15.0" customHeight="1">
      <c r="A261" s="1" t="s">
        <v>41</v>
      </c>
      <c r="B261" s="3">
        <v>41625.0</v>
      </c>
      <c r="C261" s="1" t="s">
        <v>56</v>
      </c>
      <c r="D261" s="1">
        <v>13.0</v>
      </c>
      <c r="E261" s="1">
        <v>17.0</v>
      </c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ht="15.0" customHeight="1">
      <c r="A262" s="1" t="s">
        <v>41</v>
      </c>
      <c r="B262" s="3">
        <v>41625.0</v>
      </c>
      <c r="C262" s="1" t="s">
        <v>56</v>
      </c>
      <c r="D262" s="1">
        <v>11.0</v>
      </c>
      <c r="E262" s="1">
        <v>18.0</v>
      </c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ht="15.0" customHeight="1">
      <c r="A263" s="1" t="s">
        <v>41</v>
      </c>
      <c r="B263" s="3">
        <v>41625.0</v>
      </c>
      <c r="C263" s="1" t="s">
        <v>56</v>
      </c>
      <c r="D263" s="1">
        <v>13.0</v>
      </c>
      <c r="E263" s="1">
        <v>19.0</v>
      </c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ht="15.0" customHeight="1">
      <c r="A264" s="1" t="s">
        <v>41</v>
      </c>
      <c r="B264" s="3">
        <v>41625.0</v>
      </c>
      <c r="C264" s="1" t="s">
        <v>56</v>
      </c>
      <c r="D264" s="1">
        <v>18.0</v>
      </c>
      <c r="E264" s="1">
        <v>20.0</v>
      </c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ht="15.0" customHeight="1">
      <c r="A265" s="1" t="s">
        <v>41</v>
      </c>
      <c r="B265" s="3">
        <v>41625.0</v>
      </c>
      <c r="C265" s="1" t="s">
        <v>56</v>
      </c>
      <c r="D265" s="1">
        <v>12.0</v>
      </c>
      <c r="E265" s="1">
        <v>21.0</v>
      </c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ht="15.0" customHeight="1">
      <c r="A266" s="1" t="s">
        <v>41</v>
      </c>
      <c r="B266" s="3">
        <v>41625.0</v>
      </c>
      <c r="C266" s="1" t="s">
        <v>56</v>
      </c>
      <c r="D266" s="1">
        <v>14.0</v>
      </c>
      <c r="E266" s="1">
        <v>22.0</v>
      </c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ht="15.0" customHeight="1">
      <c r="A267" s="1" t="s">
        <v>41</v>
      </c>
      <c r="B267" s="3">
        <v>41625.0</v>
      </c>
      <c r="C267" s="1" t="s">
        <v>56</v>
      </c>
      <c r="D267" s="1">
        <v>10.0</v>
      </c>
      <c r="E267" s="1">
        <v>23.0</v>
      </c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ht="15.0" customHeight="1">
      <c r="A268" s="1" t="s">
        <v>41</v>
      </c>
      <c r="B268" s="3">
        <v>41625.0</v>
      </c>
      <c r="C268" s="1" t="s">
        <v>56</v>
      </c>
      <c r="D268" s="1">
        <v>14.0</v>
      </c>
      <c r="E268" s="1">
        <v>24.0</v>
      </c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ht="15.0" customHeight="1">
      <c r="A269" s="1" t="s">
        <v>41</v>
      </c>
      <c r="B269" s="3">
        <v>41625.0</v>
      </c>
      <c r="C269" s="1" t="s">
        <v>56</v>
      </c>
      <c r="D269" s="1">
        <v>13.0</v>
      </c>
      <c r="E269" s="1">
        <v>25.0</v>
      </c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ht="15.0" customHeight="1">
      <c r="A270" s="1" t="s">
        <v>41</v>
      </c>
      <c r="B270" s="3">
        <v>41625.0</v>
      </c>
      <c r="C270" s="1" t="s">
        <v>56</v>
      </c>
      <c r="D270" s="1">
        <v>26.0</v>
      </c>
      <c r="E270" s="1">
        <v>26.0</v>
      </c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ht="15.0" customHeight="1">
      <c r="A271" s="1" t="s">
        <v>41</v>
      </c>
      <c r="B271" s="3">
        <v>41625.0</v>
      </c>
      <c r="C271" s="1" t="s">
        <v>56</v>
      </c>
      <c r="D271" s="1">
        <v>16.0</v>
      </c>
      <c r="E271" s="1">
        <v>27.0</v>
      </c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ht="15.0" customHeight="1">
      <c r="A272" s="1" t="s">
        <v>41</v>
      </c>
      <c r="B272" s="3">
        <v>41625.0</v>
      </c>
      <c r="C272" s="1" t="s">
        <v>56</v>
      </c>
      <c r="D272" s="1">
        <v>15.0</v>
      </c>
      <c r="E272" s="1">
        <v>28.0</v>
      </c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ht="15.0" customHeight="1">
      <c r="A273" s="1" t="s">
        <v>41</v>
      </c>
      <c r="B273" s="3">
        <v>41625.0</v>
      </c>
      <c r="C273" s="1" t="s">
        <v>56</v>
      </c>
      <c r="D273" s="1">
        <v>13.0</v>
      </c>
      <c r="E273" s="1">
        <v>29.0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ht="15.0" customHeight="1">
      <c r="A274" s="1" t="s">
        <v>41</v>
      </c>
      <c r="B274" s="3">
        <v>41625.0</v>
      </c>
      <c r="C274" s="1" t="s">
        <v>56</v>
      </c>
      <c r="D274" s="1">
        <v>17.0</v>
      </c>
      <c r="E274" s="1">
        <v>30.0</v>
      </c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ht="15.0" customHeight="1">
      <c r="A275" s="1" t="s">
        <v>41</v>
      </c>
      <c r="B275" s="3">
        <v>41625.0</v>
      </c>
      <c r="C275" s="1" t="s">
        <v>56</v>
      </c>
      <c r="D275" s="1">
        <v>11.0</v>
      </c>
      <c r="E275" s="1">
        <v>31.0</v>
      </c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ht="15.0" customHeight="1">
      <c r="A276" s="1" t="s">
        <v>41</v>
      </c>
      <c r="B276" s="3">
        <v>41625.0</v>
      </c>
      <c r="C276" s="1" t="s">
        <v>56</v>
      </c>
      <c r="D276" s="1">
        <v>9.0</v>
      </c>
      <c r="E276" s="1">
        <v>32.0</v>
      </c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ht="15.0" customHeight="1">
      <c r="A277" s="1" t="s">
        <v>41</v>
      </c>
      <c r="B277" s="3">
        <v>41625.0</v>
      </c>
      <c r="C277" s="1" t="s">
        <v>56</v>
      </c>
      <c r="D277" s="1">
        <v>10.0</v>
      </c>
      <c r="E277" s="1">
        <v>33.0</v>
      </c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ht="15.0" customHeight="1">
      <c r="A278" s="1" t="s">
        <v>41</v>
      </c>
      <c r="B278" s="3">
        <v>41625.0</v>
      </c>
      <c r="C278" s="1" t="s">
        <v>56</v>
      </c>
      <c r="D278" s="1">
        <v>9.0</v>
      </c>
      <c r="E278" s="1">
        <v>34.0</v>
      </c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ht="15.0" customHeight="1">
      <c r="A279" s="1" t="s">
        <v>41</v>
      </c>
      <c r="B279" s="3">
        <v>41625.0</v>
      </c>
      <c r="C279" s="1" t="s">
        <v>56</v>
      </c>
      <c r="D279" s="1">
        <v>9.0</v>
      </c>
      <c r="E279" s="1">
        <v>35.0</v>
      </c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ht="15.0" customHeight="1">
      <c r="A280" s="1" t="s">
        <v>41</v>
      </c>
      <c r="B280" s="3">
        <v>41625.0</v>
      </c>
      <c r="C280" s="1" t="s">
        <v>56</v>
      </c>
      <c r="D280" s="1">
        <v>11.0</v>
      </c>
      <c r="E280" s="1">
        <v>36.0</v>
      </c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ht="15.0" customHeight="1">
      <c r="A281" s="1" t="s">
        <v>41</v>
      </c>
      <c r="B281" s="3">
        <v>41625.0</v>
      </c>
      <c r="C281" s="1" t="s">
        <v>57</v>
      </c>
      <c r="D281" s="1">
        <v>16.0</v>
      </c>
      <c r="E281" s="1">
        <v>1.0</v>
      </c>
      <c r="F281" s="1">
        <v>21.0</v>
      </c>
      <c r="G281" s="1">
        <v>11.952380952380953</v>
      </c>
      <c r="H281" s="1">
        <v>3.3087186413503096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ht="15.0" customHeight="1">
      <c r="A282" s="1" t="s">
        <v>41</v>
      </c>
      <c r="B282" s="3">
        <v>41625.0</v>
      </c>
      <c r="C282" s="1" t="s">
        <v>57</v>
      </c>
      <c r="D282" s="1">
        <v>11.0</v>
      </c>
      <c r="E282" s="1">
        <v>2.0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ht="15.0" customHeight="1">
      <c r="A283" s="1" t="s">
        <v>41</v>
      </c>
      <c r="B283" s="3">
        <v>41625.0</v>
      </c>
      <c r="C283" s="1" t="s">
        <v>57</v>
      </c>
      <c r="D283" s="1">
        <v>10.0</v>
      </c>
      <c r="E283" s="1">
        <v>3.0</v>
      </c>
      <c r="F283" s="2"/>
      <c r="G283" s="4" t="str">
        <f>SUM(F281+F302+F362+F408)</f>
        <v>203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ht="15.0" customHeight="1">
      <c r="A284" s="1" t="s">
        <v>41</v>
      </c>
      <c r="B284" s="3">
        <v>41625.0</v>
      </c>
      <c r="C284" s="1" t="s">
        <v>57</v>
      </c>
      <c r="D284" s="1">
        <v>13.0</v>
      </c>
      <c r="E284" s="1">
        <v>4.0</v>
      </c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ht="15.0" customHeight="1">
      <c r="A285" s="1" t="s">
        <v>41</v>
      </c>
      <c r="B285" s="3">
        <v>41625.0</v>
      </c>
      <c r="C285" s="1" t="s">
        <v>57</v>
      </c>
      <c r="D285" s="1">
        <v>13.0</v>
      </c>
      <c r="E285" s="1">
        <v>5.0</v>
      </c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ht="15.0" customHeight="1">
      <c r="A286" s="1" t="s">
        <v>41</v>
      </c>
      <c r="B286" s="3">
        <v>41625.0</v>
      </c>
      <c r="C286" s="1" t="s">
        <v>57</v>
      </c>
      <c r="D286" s="1">
        <v>10.0</v>
      </c>
      <c r="E286" s="1">
        <v>6.0</v>
      </c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ht="15.0" customHeight="1">
      <c r="A287" s="1" t="s">
        <v>41</v>
      </c>
      <c r="B287" s="3">
        <v>41625.0</v>
      </c>
      <c r="C287" s="1" t="s">
        <v>57</v>
      </c>
      <c r="D287" s="1">
        <v>9.0</v>
      </c>
      <c r="E287" s="1">
        <v>7.0</v>
      </c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ht="15.0" customHeight="1">
      <c r="A288" s="1" t="s">
        <v>41</v>
      </c>
      <c r="B288" s="3">
        <v>41625.0</v>
      </c>
      <c r="C288" s="1" t="s">
        <v>57</v>
      </c>
      <c r="D288" s="1">
        <v>10.0</v>
      </c>
      <c r="E288" s="1">
        <v>8.0</v>
      </c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ht="15.0" customHeight="1">
      <c r="A289" s="1" t="s">
        <v>41</v>
      </c>
      <c r="B289" s="3">
        <v>41625.0</v>
      </c>
      <c r="C289" s="1" t="s">
        <v>57</v>
      </c>
      <c r="D289" s="1">
        <v>21.0</v>
      </c>
      <c r="E289" s="1">
        <v>9.0</v>
      </c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ht="15.0" customHeight="1">
      <c r="A290" s="1" t="s">
        <v>41</v>
      </c>
      <c r="B290" s="3">
        <v>41625.0</v>
      </c>
      <c r="C290" s="1" t="s">
        <v>57</v>
      </c>
      <c r="D290" s="1">
        <v>18.0</v>
      </c>
      <c r="E290" s="1">
        <v>10.0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ht="15.0" customHeight="1">
      <c r="A291" s="1" t="s">
        <v>41</v>
      </c>
      <c r="B291" s="3">
        <v>41625.0</v>
      </c>
      <c r="C291" s="1" t="s">
        <v>57</v>
      </c>
      <c r="D291" s="1">
        <v>13.0</v>
      </c>
      <c r="E291" s="1">
        <v>11.0</v>
      </c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ht="15.0" customHeight="1">
      <c r="A292" s="1" t="s">
        <v>41</v>
      </c>
      <c r="B292" s="3">
        <v>41625.0</v>
      </c>
      <c r="C292" s="1" t="s">
        <v>57</v>
      </c>
      <c r="D292" s="1">
        <v>13.0</v>
      </c>
      <c r="E292" s="1">
        <v>12.0</v>
      </c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ht="15.0" customHeight="1">
      <c r="A293" s="1" t="s">
        <v>41</v>
      </c>
      <c r="B293" s="3">
        <v>41625.0</v>
      </c>
      <c r="C293" s="1" t="s">
        <v>57</v>
      </c>
      <c r="D293" s="1">
        <v>12.0</v>
      </c>
      <c r="E293" s="1">
        <v>13.0</v>
      </c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ht="15.0" customHeight="1">
      <c r="A294" s="1" t="s">
        <v>41</v>
      </c>
      <c r="B294" s="3">
        <v>41625.0</v>
      </c>
      <c r="C294" s="1" t="s">
        <v>57</v>
      </c>
      <c r="D294" s="1">
        <v>15.0</v>
      </c>
      <c r="E294" s="1">
        <v>14.0</v>
      </c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ht="15.0" customHeight="1">
      <c r="A295" s="1" t="s">
        <v>41</v>
      </c>
      <c r="B295" s="3">
        <v>41625.0</v>
      </c>
      <c r="C295" s="1" t="s">
        <v>57</v>
      </c>
      <c r="D295" s="1">
        <v>10.0</v>
      </c>
      <c r="E295" s="1">
        <v>15.0</v>
      </c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ht="15.0" customHeight="1">
      <c r="A296" s="1" t="s">
        <v>41</v>
      </c>
      <c r="B296" s="3">
        <v>41625.0</v>
      </c>
      <c r="C296" s="1" t="s">
        <v>57</v>
      </c>
      <c r="D296" s="1">
        <v>11.0</v>
      </c>
      <c r="E296" s="1">
        <v>16.0</v>
      </c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ht="15.0" customHeight="1">
      <c r="A297" s="1" t="s">
        <v>41</v>
      </c>
      <c r="B297" s="3">
        <v>41625.0</v>
      </c>
      <c r="C297" s="1" t="s">
        <v>57</v>
      </c>
      <c r="D297" s="1">
        <v>10.0</v>
      </c>
      <c r="E297" s="1">
        <v>17.0</v>
      </c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ht="15.0" customHeight="1">
      <c r="A298" s="1" t="s">
        <v>41</v>
      </c>
      <c r="B298" s="3">
        <v>41625.0</v>
      </c>
      <c r="C298" s="1" t="s">
        <v>57</v>
      </c>
      <c r="D298" s="1">
        <v>11.0</v>
      </c>
      <c r="E298" s="1">
        <v>18.0</v>
      </c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ht="15.0" customHeight="1">
      <c r="A299" s="1" t="s">
        <v>41</v>
      </c>
      <c r="B299" s="3">
        <v>41625.0</v>
      </c>
      <c r="C299" s="1" t="s">
        <v>57</v>
      </c>
      <c r="D299" s="1">
        <v>9.0</v>
      </c>
      <c r="E299" s="1">
        <v>19.0</v>
      </c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ht="15.0" customHeight="1">
      <c r="A300" s="1" t="s">
        <v>41</v>
      </c>
      <c r="B300" s="3">
        <v>41625.0</v>
      </c>
      <c r="C300" s="1" t="s">
        <v>57</v>
      </c>
      <c r="D300" s="1">
        <v>8.0</v>
      </c>
      <c r="E300" s="1">
        <v>20.0</v>
      </c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ht="15.0" customHeight="1">
      <c r="A301" s="1" t="s">
        <v>41</v>
      </c>
      <c r="B301" s="3">
        <v>41625.0</v>
      </c>
      <c r="C301" s="1" t="s">
        <v>57</v>
      </c>
      <c r="D301" s="1">
        <v>8.0</v>
      </c>
      <c r="E301" s="1">
        <v>21.0</v>
      </c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ht="15.0" customHeight="1">
      <c r="A302" s="1" t="s">
        <v>41</v>
      </c>
      <c r="B302" s="3">
        <v>41625.0</v>
      </c>
      <c r="C302" s="1" t="s">
        <v>58</v>
      </c>
      <c r="D302" s="1">
        <v>17.0</v>
      </c>
      <c r="E302" s="1">
        <v>1.0</v>
      </c>
      <c r="F302" s="1">
        <v>60.0</v>
      </c>
      <c r="G302" s="4" t="str">
        <f>AVERAGE(D302:D361)</f>
        <v>12.86666667</v>
      </c>
      <c r="H302" s="1" t="str">
        <f>STDEV(D302:D361)</f>
        <v>3.077896413</v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ht="15.0" customHeight="1">
      <c r="A303" s="1" t="s">
        <v>41</v>
      </c>
      <c r="B303" s="3">
        <v>41625.0</v>
      </c>
      <c r="C303" s="1" t="s">
        <v>58</v>
      </c>
      <c r="D303" s="1">
        <v>15.0</v>
      </c>
      <c r="E303" s="1">
        <v>2.0</v>
      </c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ht="15.0" customHeight="1">
      <c r="A304" s="1" t="s">
        <v>41</v>
      </c>
      <c r="B304" s="3">
        <v>41625.0</v>
      </c>
      <c r="C304" s="1" t="s">
        <v>58</v>
      </c>
      <c r="D304" s="1">
        <v>13.0</v>
      </c>
      <c r="E304" s="1">
        <v>3.0</v>
      </c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ht="15.0" customHeight="1">
      <c r="A305" s="1" t="s">
        <v>41</v>
      </c>
      <c r="B305" s="3">
        <v>41625.0</v>
      </c>
      <c r="C305" s="1" t="s">
        <v>58</v>
      </c>
      <c r="D305" s="1">
        <v>13.0</v>
      </c>
      <c r="E305" s="1">
        <v>4.0</v>
      </c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ht="15.0" customHeight="1">
      <c r="A306" s="1" t="s">
        <v>41</v>
      </c>
      <c r="B306" s="3">
        <v>41625.0</v>
      </c>
      <c r="C306" s="1" t="s">
        <v>58</v>
      </c>
      <c r="D306" s="1">
        <v>17.0</v>
      </c>
      <c r="E306" s="1">
        <v>5.0</v>
      </c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ht="15.0" customHeight="1">
      <c r="A307" s="1" t="s">
        <v>41</v>
      </c>
      <c r="B307" s="3">
        <v>41625.0</v>
      </c>
      <c r="C307" s="1" t="s">
        <v>58</v>
      </c>
      <c r="D307" s="1">
        <v>12.0</v>
      </c>
      <c r="E307" s="1">
        <v>6.0</v>
      </c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ht="15.0" customHeight="1">
      <c r="A308" s="1" t="s">
        <v>41</v>
      </c>
      <c r="B308" s="3">
        <v>41625.0</v>
      </c>
      <c r="C308" s="1" t="s">
        <v>58</v>
      </c>
      <c r="D308" s="1">
        <v>11.0</v>
      </c>
      <c r="E308" s="1">
        <v>7.0</v>
      </c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ht="15.0" customHeight="1">
      <c r="A309" s="1" t="s">
        <v>41</v>
      </c>
      <c r="B309" s="3">
        <v>41625.0</v>
      </c>
      <c r="C309" s="1" t="s">
        <v>58</v>
      </c>
      <c r="D309" s="1">
        <v>13.0</v>
      </c>
      <c r="E309" s="1">
        <v>8.0</v>
      </c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ht="15.0" customHeight="1">
      <c r="A310" s="1" t="s">
        <v>41</v>
      </c>
      <c r="B310" s="3">
        <v>41625.0</v>
      </c>
      <c r="C310" s="1" t="s">
        <v>58</v>
      </c>
      <c r="D310" s="1">
        <v>10.0</v>
      </c>
      <c r="E310" s="1">
        <v>9.0</v>
      </c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ht="15.0" customHeight="1">
      <c r="A311" s="1" t="s">
        <v>41</v>
      </c>
      <c r="B311" s="3">
        <v>41625.0</v>
      </c>
      <c r="C311" s="1" t="s">
        <v>58</v>
      </c>
      <c r="D311" s="1">
        <v>9.0</v>
      </c>
      <c r="E311" s="1">
        <v>10.0</v>
      </c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ht="15.0" customHeight="1">
      <c r="A312" s="1" t="s">
        <v>41</v>
      </c>
      <c r="B312" s="3">
        <v>41625.0</v>
      </c>
      <c r="C312" s="1" t="s">
        <v>58</v>
      </c>
      <c r="D312" s="1">
        <v>23.0</v>
      </c>
      <c r="E312" s="1">
        <v>11.0</v>
      </c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ht="15.0" customHeight="1">
      <c r="A313" s="1" t="s">
        <v>41</v>
      </c>
      <c r="B313" s="3">
        <v>41625.0</v>
      </c>
      <c r="C313" s="1" t="s">
        <v>58</v>
      </c>
      <c r="D313" s="1">
        <v>13.0</v>
      </c>
      <c r="E313" s="1">
        <v>12.0</v>
      </c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ht="15.0" customHeight="1">
      <c r="A314" s="1" t="s">
        <v>41</v>
      </c>
      <c r="B314" s="3">
        <v>41625.0</v>
      </c>
      <c r="C314" s="1" t="s">
        <v>58</v>
      </c>
      <c r="D314" s="1">
        <v>15.0</v>
      </c>
      <c r="E314" s="1">
        <v>13.0</v>
      </c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ht="15.0" customHeight="1">
      <c r="A315" s="1" t="s">
        <v>41</v>
      </c>
      <c r="B315" s="3">
        <v>41625.0</v>
      </c>
      <c r="C315" s="1" t="s">
        <v>58</v>
      </c>
      <c r="D315" s="1">
        <v>18.0</v>
      </c>
      <c r="E315" s="1">
        <v>14.0</v>
      </c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ht="15.0" customHeight="1">
      <c r="A316" s="1" t="s">
        <v>41</v>
      </c>
      <c r="B316" s="3">
        <v>41625.0</v>
      </c>
      <c r="C316" s="1" t="s">
        <v>58</v>
      </c>
      <c r="D316" s="1">
        <v>11.0</v>
      </c>
      <c r="E316" s="1">
        <v>15.0</v>
      </c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ht="15.0" customHeight="1">
      <c r="A317" s="1" t="s">
        <v>41</v>
      </c>
      <c r="B317" s="3">
        <v>41625.0</v>
      </c>
      <c r="C317" s="1" t="s">
        <v>58</v>
      </c>
      <c r="D317" s="1">
        <v>12.0</v>
      </c>
      <c r="E317" s="1">
        <v>16.0</v>
      </c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ht="15.0" customHeight="1">
      <c r="A318" s="1" t="s">
        <v>41</v>
      </c>
      <c r="B318" s="3">
        <v>41625.0</v>
      </c>
      <c r="C318" s="1" t="s">
        <v>58</v>
      </c>
      <c r="D318" s="1">
        <v>12.0</v>
      </c>
      <c r="E318" s="1">
        <v>17.0</v>
      </c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ht="15.0" customHeight="1">
      <c r="A319" s="1" t="s">
        <v>41</v>
      </c>
      <c r="B319" s="3">
        <v>41625.0</v>
      </c>
      <c r="C319" s="1" t="s">
        <v>58</v>
      </c>
      <c r="D319" s="1">
        <v>15.0</v>
      </c>
      <c r="E319" s="1">
        <v>18.0</v>
      </c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ht="15.0" customHeight="1">
      <c r="A320" s="1" t="s">
        <v>41</v>
      </c>
      <c r="B320" s="3">
        <v>41625.0</v>
      </c>
      <c r="C320" s="1" t="s">
        <v>58</v>
      </c>
      <c r="D320" s="1">
        <v>13.0</v>
      </c>
      <c r="E320" s="1">
        <v>19.0</v>
      </c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ht="15.0" customHeight="1">
      <c r="A321" s="1" t="s">
        <v>41</v>
      </c>
      <c r="B321" s="3">
        <v>41625.0</v>
      </c>
      <c r="C321" s="1" t="s">
        <v>58</v>
      </c>
      <c r="D321" s="1">
        <v>17.0</v>
      </c>
      <c r="E321" s="1">
        <v>20.0</v>
      </c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ht="15.0" customHeight="1">
      <c r="A322" s="1" t="s">
        <v>41</v>
      </c>
      <c r="B322" s="3">
        <v>41625.0</v>
      </c>
      <c r="C322" s="1" t="s">
        <v>58</v>
      </c>
      <c r="D322" s="1">
        <v>13.0</v>
      </c>
      <c r="E322" s="1">
        <v>21.0</v>
      </c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ht="15.0" customHeight="1">
      <c r="A323" s="1" t="s">
        <v>41</v>
      </c>
      <c r="B323" s="3">
        <v>41625.0</v>
      </c>
      <c r="C323" s="1" t="s">
        <v>58</v>
      </c>
      <c r="D323" s="1">
        <v>16.0</v>
      </c>
      <c r="E323" s="1">
        <v>22.0</v>
      </c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ht="15.0" customHeight="1">
      <c r="A324" s="1" t="s">
        <v>41</v>
      </c>
      <c r="B324" s="3">
        <v>41625.0</v>
      </c>
      <c r="C324" s="1" t="s">
        <v>58</v>
      </c>
      <c r="D324" s="1">
        <v>11.0</v>
      </c>
      <c r="E324" s="1">
        <v>23.0</v>
      </c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ht="15.0" customHeight="1">
      <c r="A325" s="1" t="s">
        <v>41</v>
      </c>
      <c r="B325" s="3">
        <v>41625.0</v>
      </c>
      <c r="C325" s="1" t="s">
        <v>58</v>
      </c>
      <c r="D325" s="1">
        <v>12.0</v>
      </c>
      <c r="E325" s="1">
        <v>24.0</v>
      </c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ht="15.0" customHeight="1">
      <c r="A326" s="1" t="s">
        <v>41</v>
      </c>
      <c r="B326" s="3">
        <v>41625.0</v>
      </c>
      <c r="C326" s="1" t="s">
        <v>58</v>
      </c>
      <c r="D326" s="1">
        <v>12.0</v>
      </c>
      <c r="E326" s="1">
        <v>25.0</v>
      </c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ht="15.0" customHeight="1">
      <c r="A327" s="1" t="s">
        <v>41</v>
      </c>
      <c r="B327" s="3">
        <v>41625.0</v>
      </c>
      <c r="C327" s="1" t="s">
        <v>58</v>
      </c>
      <c r="D327" s="1">
        <v>18.0</v>
      </c>
      <c r="E327" s="1">
        <v>26.0</v>
      </c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ht="15.0" customHeight="1">
      <c r="A328" s="1" t="s">
        <v>41</v>
      </c>
      <c r="B328" s="3">
        <v>41625.0</v>
      </c>
      <c r="C328" s="1" t="s">
        <v>58</v>
      </c>
      <c r="D328" s="1">
        <v>13.0</v>
      </c>
      <c r="E328" s="1">
        <v>27.0</v>
      </c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ht="15.0" customHeight="1">
      <c r="A329" s="1" t="s">
        <v>41</v>
      </c>
      <c r="B329" s="3">
        <v>41625.0</v>
      </c>
      <c r="C329" s="1" t="s">
        <v>58</v>
      </c>
      <c r="D329" s="1">
        <v>10.0</v>
      </c>
      <c r="E329" s="1">
        <v>28.0</v>
      </c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ht="15.0" customHeight="1">
      <c r="A330" s="1" t="s">
        <v>41</v>
      </c>
      <c r="B330" s="3">
        <v>41625.0</v>
      </c>
      <c r="C330" s="1" t="s">
        <v>58</v>
      </c>
      <c r="D330" s="1">
        <v>15.0</v>
      </c>
      <c r="E330" s="1">
        <v>29.0</v>
      </c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ht="15.0" customHeight="1">
      <c r="A331" s="1" t="s">
        <v>41</v>
      </c>
      <c r="B331" s="3">
        <v>41625.0</v>
      </c>
      <c r="C331" s="1" t="s">
        <v>58</v>
      </c>
      <c r="D331" s="1">
        <v>10.0</v>
      </c>
      <c r="E331" s="1">
        <v>30.0</v>
      </c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ht="15.0" customHeight="1">
      <c r="A332" s="1" t="s">
        <v>41</v>
      </c>
      <c r="B332" s="3">
        <v>41625.0</v>
      </c>
      <c r="C332" s="1" t="s">
        <v>58</v>
      </c>
      <c r="D332" s="1">
        <v>14.0</v>
      </c>
      <c r="E332" s="1">
        <v>31.0</v>
      </c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ht="15.0" customHeight="1">
      <c r="A333" s="1" t="s">
        <v>41</v>
      </c>
      <c r="B333" s="3">
        <v>41625.0</v>
      </c>
      <c r="C333" s="1" t="s">
        <v>58</v>
      </c>
      <c r="D333" s="1">
        <v>12.0</v>
      </c>
      <c r="E333" s="1">
        <v>32.0</v>
      </c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ht="15.0" customHeight="1">
      <c r="A334" s="1" t="s">
        <v>41</v>
      </c>
      <c r="B334" s="3">
        <v>41625.0</v>
      </c>
      <c r="C334" s="1" t="s">
        <v>58</v>
      </c>
      <c r="D334" s="1">
        <v>9.0</v>
      </c>
      <c r="E334" s="1">
        <v>33.0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ht="15.0" customHeight="1">
      <c r="A335" s="1" t="s">
        <v>41</v>
      </c>
      <c r="B335" s="3">
        <v>41625.0</v>
      </c>
      <c r="C335" s="1" t="s">
        <v>58</v>
      </c>
      <c r="D335" s="1">
        <v>8.0</v>
      </c>
      <c r="E335" s="1">
        <v>34.0</v>
      </c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ht="15.0" customHeight="1">
      <c r="A336" s="1" t="s">
        <v>41</v>
      </c>
      <c r="B336" s="3">
        <v>41625.0</v>
      </c>
      <c r="C336" s="1" t="s">
        <v>58</v>
      </c>
      <c r="D336" s="1">
        <v>10.0</v>
      </c>
      <c r="E336" s="1">
        <v>35.0</v>
      </c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ht="15.0" customHeight="1">
      <c r="A337" s="1" t="s">
        <v>41</v>
      </c>
      <c r="B337" s="3">
        <v>41625.0</v>
      </c>
      <c r="C337" s="1" t="s">
        <v>58</v>
      </c>
      <c r="D337" s="1">
        <v>10.0</v>
      </c>
      <c r="E337" s="1">
        <v>36.0</v>
      </c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ht="15.0" customHeight="1">
      <c r="A338" s="1" t="s">
        <v>41</v>
      </c>
      <c r="B338" s="3">
        <v>41625.0</v>
      </c>
      <c r="C338" s="1" t="s">
        <v>58</v>
      </c>
      <c r="D338" s="1">
        <v>11.0</v>
      </c>
      <c r="E338" s="1">
        <v>37.0</v>
      </c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ht="15.0" customHeight="1">
      <c r="A339" s="1" t="s">
        <v>41</v>
      </c>
      <c r="B339" s="3">
        <v>41625.0</v>
      </c>
      <c r="C339" s="1" t="s">
        <v>58</v>
      </c>
      <c r="D339" s="1">
        <v>13.0</v>
      </c>
      <c r="E339" s="1">
        <v>38.0</v>
      </c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ht="15.0" customHeight="1">
      <c r="A340" s="1" t="s">
        <v>41</v>
      </c>
      <c r="B340" s="3">
        <v>41625.0</v>
      </c>
      <c r="C340" s="1" t="s">
        <v>58</v>
      </c>
      <c r="D340" s="1">
        <v>12.0</v>
      </c>
      <c r="E340" s="1">
        <v>39.0</v>
      </c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ht="15.0" customHeight="1">
      <c r="A341" s="1" t="s">
        <v>41</v>
      </c>
      <c r="B341" s="3">
        <v>41625.0</v>
      </c>
      <c r="C341" s="1" t="s">
        <v>58</v>
      </c>
      <c r="D341" s="1">
        <v>11.0</v>
      </c>
      <c r="E341" s="1">
        <v>40.0</v>
      </c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ht="15.0" customHeight="1">
      <c r="A342" s="1" t="s">
        <v>41</v>
      </c>
      <c r="B342" s="3">
        <v>41625.0</v>
      </c>
      <c r="C342" s="1" t="s">
        <v>58</v>
      </c>
      <c r="D342" s="1">
        <v>15.0</v>
      </c>
      <c r="E342" s="1">
        <v>41.0</v>
      </c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ht="15.0" customHeight="1">
      <c r="A343" s="1" t="s">
        <v>41</v>
      </c>
      <c r="B343" s="3">
        <v>41625.0</v>
      </c>
      <c r="C343" s="1" t="s">
        <v>58</v>
      </c>
      <c r="D343" s="1">
        <v>11.0</v>
      </c>
      <c r="E343" s="1">
        <v>42.0</v>
      </c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ht="15.0" customHeight="1">
      <c r="A344" s="1" t="s">
        <v>41</v>
      </c>
      <c r="B344" s="3">
        <v>41625.0</v>
      </c>
      <c r="C344" s="1" t="s">
        <v>58</v>
      </c>
      <c r="D344" s="1">
        <v>9.0</v>
      </c>
      <c r="E344" s="1">
        <v>43.0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ht="15.0" customHeight="1">
      <c r="A345" s="1" t="s">
        <v>41</v>
      </c>
      <c r="B345" s="3">
        <v>41625.0</v>
      </c>
      <c r="C345" s="1" t="s">
        <v>58</v>
      </c>
      <c r="D345" s="1">
        <v>20.0</v>
      </c>
      <c r="E345" s="1">
        <v>44.0</v>
      </c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ht="15.0" customHeight="1">
      <c r="A346" s="1" t="s">
        <v>41</v>
      </c>
      <c r="B346" s="3">
        <v>41625.0</v>
      </c>
      <c r="C346" s="1" t="s">
        <v>58</v>
      </c>
      <c r="D346" s="1">
        <v>9.0</v>
      </c>
      <c r="E346" s="1">
        <v>45.0</v>
      </c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ht="15.0" customHeight="1">
      <c r="A347" s="1" t="s">
        <v>41</v>
      </c>
      <c r="B347" s="3">
        <v>41625.0</v>
      </c>
      <c r="C347" s="1" t="s">
        <v>58</v>
      </c>
      <c r="D347" s="1">
        <v>12.0</v>
      </c>
      <c r="E347" s="1">
        <v>46.0</v>
      </c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ht="15.0" customHeight="1">
      <c r="A348" s="1" t="s">
        <v>41</v>
      </c>
      <c r="B348" s="3">
        <v>41625.0</v>
      </c>
      <c r="C348" s="1" t="s">
        <v>58</v>
      </c>
      <c r="D348" s="1">
        <v>16.0</v>
      </c>
      <c r="E348" s="1">
        <v>47.0</v>
      </c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ht="15.0" customHeight="1">
      <c r="A349" s="1" t="s">
        <v>41</v>
      </c>
      <c r="B349" s="3">
        <v>41625.0</v>
      </c>
      <c r="C349" s="1" t="s">
        <v>58</v>
      </c>
      <c r="D349" s="1">
        <v>13.0</v>
      </c>
      <c r="E349" s="1">
        <v>48.0</v>
      </c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ht="15.0" customHeight="1">
      <c r="A350" s="1" t="s">
        <v>41</v>
      </c>
      <c r="B350" s="3">
        <v>41625.0</v>
      </c>
      <c r="C350" s="1" t="s">
        <v>58</v>
      </c>
      <c r="D350" s="1">
        <v>14.0</v>
      </c>
      <c r="E350" s="1">
        <v>49.0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ht="15.0" customHeight="1">
      <c r="A351" s="1" t="s">
        <v>41</v>
      </c>
      <c r="B351" s="3">
        <v>41625.0</v>
      </c>
      <c r="C351" s="1" t="s">
        <v>58</v>
      </c>
      <c r="D351" s="1">
        <v>9.0</v>
      </c>
      <c r="E351" s="1">
        <v>50.0</v>
      </c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ht="15.0" customHeight="1">
      <c r="A352" s="1" t="s">
        <v>41</v>
      </c>
      <c r="B352" s="3">
        <v>41625.0</v>
      </c>
      <c r="C352" s="1" t="s">
        <v>58</v>
      </c>
      <c r="D352" s="1">
        <v>11.0</v>
      </c>
      <c r="E352" s="1">
        <v>51.0</v>
      </c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ht="15.0" customHeight="1">
      <c r="A353" s="1" t="s">
        <v>41</v>
      </c>
      <c r="B353" s="3">
        <v>41625.0</v>
      </c>
      <c r="C353" s="1" t="s">
        <v>58</v>
      </c>
      <c r="D353" s="1">
        <v>11.0</v>
      </c>
      <c r="E353" s="1">
        <v>52.0</v>
      </c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ht="15.0" customHeight="1">
      <c r="A354" s="1" t="s">
        <v>41</v>
      </c>
      <c r="B354" s="3">
        <v>41625.0</v>
      </c>
      <c r="C354" s="1" t="s">
        <v>58</v>
      </c>
      <c r="D354" s="1">
        <v>18.0</v>
      </c>
      <c r="E354" s="1">
        <v>53.0</v>
      </c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ht="15.0" customHeight="1">
      <c r="A355" s="1" t="s">
        <v>41</v>
      </c>
      <c r="B355" s="3">
        <v>41625.0</v>
      </c>
      <c r="C355" s="1" t="s">
        <v>58</v>
      </c>
      <c r="D355" s="1">
        <v>11.0</v>
      </c>
      <c r="E355" s="1">
        <v>54.0</v>
      </c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ht="15.0" customHeight="1">
      <c r="A356" s="1" t="s">
        <v>41</v>
      </c>
      <c r="B356" s="3">
        <v>41625.0</v>
      </c>
      <c r="C356" s="1" t="s">
        <v>58</v>
      </c>
      <c r="D356" s="1">
        <v>17.0</v>
      </c>
      <c r="E356" s="1">
        <v>55.0</v>
      </c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ht="15.0" customHeight="1">
      <c r="A357" s="1" t="s">
        <v>41</v>
      </c>
      <c r="B357" s="3">
        <v>41625.0</v>
      </c>
      <c r="C357" s="1" t="s">
        <v>58</v>
      </c>
      <c r="D357" s="1">
        <v>12.0</v>
      </c>
      <c r="E357" s="1">
        <v>56.0</v>
      </c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ht="15.0" customHeight="1">
      <c r="A358" s="1" t="s">
        <v>41</v>
      </c>
      <c r="B358" s="3">
        <v>41625.0</v>
      </c>
      <c r="C358" s="1" t="s">
        <v>58</v>
      </c>
      <c r="D358" s="1">
        <v>8.0</v>
      </c>
      <c r="E358" s="1">
        <v>57.0</v>
      </c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ht="15.0" customHeight="1">
      <c r="A359" s="1" t="s">
        <v>41</v>
      </c>
      <c r="B359" s="3">
        <v>41625.0</v>
      </c>
      <c r="C359" s="1" t="s">
        <v>58</v>
      </c>
      <c r="D359" s="1">
        <v>11.0</v>
      </c>
      <c r="E359" s="1">
        <v>58.0</v>
      </c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ht="15.0" customHeight="1">
      <c r="A360" s="1" t="s">
        <v>41</v>
      </c>
      <c r="B360" s="3">
        <v>41625.0</v>
      </c>
      <c r="C360" s="1" t="s">
        <v>58</v>
      </c>
      <c r="D360" s="1">
        <v>11.0</v>
      </c>
      <c r="E360" s="1">
        <v>59.0</v>
      </c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ht="15.0" customHeight="1">
      <c r="A361" s="1" t="s">
        <v>41</v>
      </c>
      <c r="B361" s="3">
        <v>41625.0</v>
      </c>
      <c r="C361" s="1" t="s">
        <v>58</v>
      </c>
      <c r="D361" s="1">
        <v>15.0</v>
      </c>
      <c r="E361" s="1">
        <v>60.0</v>
      </c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ht="15.0" customHeight="1">
      <c r="A362" s="1" t="s">
        <v>11</v>
      </c>
      <c r="B362" s="3">
        <v>41625.0</v>
      </c>
      <c r="C362" s="1" t="s">
        <v>59</v>
      </c>
      <c r="D362" s="1">
        <v>14.0</v>
      </c>
      <c r="E362" s="1">
        <v>1.0</v>
      </c>
      <c r="F362" s="1">
        <v>46.0</v>
      </c>
      <c r="G362" s="4" t="str">
        <f>AVERAGE(D362:D407)</f>
        <v>12.30434783</v>
      </c>
      <c r="H362" s="1" t="str">
        <f>STDEV(D362:D407)</f>
        <v>2.511038433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ht="15.0" customHeight="1">
      <c r="A363" s="1" t="s">
        <v>11</v>
      </c>
      <c r="B363" s="3">
        <v>41625.0</v>
      </c>
      <c r="C363" s="1" t="s">
        <v>59</v>
      </c>
      <c r="D363" s="1">
        <v>21.0</v>
      </c>
      <c r="E363" s="1">
        <v>2.0</v>
      </c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ht="15.0" customHeight="1">
      <c r="A364" s="1" t="s">
        <v>11</v>
      </c>
      <c r="B364" s="3">
        <v>41625.0</v>
      </c>
      <c r="C364" s="1" t="s">
        <v>59</v>
      </c>
      <c r="D364" s="1">
        <v>13.0</v>
      </c>
      <c r="E364" s="1">
        <v>3.0</v>
      </c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ht="15.0" customHeight="1">
      <c r="A365" s="1" t="s">
        <v>11</v>
      </c>
      <c r="B365" s="3">
        <v>41625.0</v>
      </c>
      <c r="C365" s="1" t="s">
        <v>59</v>
      </c>
      <c r="D365" s="1">
        <v>9.0</v>
      </c>
      <c r="E365" s="1">
        <v>4.0</v>
      </c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ht="15.0" customHeight="1">
      <c r="A366" s="1" t="s">
        <v>11</v>
      </c>
      <c r="B366" s="3">
        <v>41625.0</v>
      </c>
      <c r="C366" s="1" t="s">
        <v>59</v>
      </c>
      <c r="D366" s="1">
        <v>18.0</v>
      </c>
      <c r="E366" s="1">
        <v>5.0</v>
      </c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ht="15.0" customHeight="1">
      <c r="A367" s="1" t="s">
        <v>11</v>
      </c>
      <c r="B367" s="3">
        <v>41625.0</v>
      </c>
      <c r="C367" s="1" t="s">
        <v>59</v>
      </c>
      <c r="D367" s="1">
        <v>13.0</v>
      </c>
      <c r="E367" s="1">
        <v>6.0</v>
      </c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ht="15.0" customHeight="1">
      <c r="A368" s="1" t="s">
        <v>11</v>
      </c>
      <c r="B368" s="3">
        <v>41625.0</v>
      </c>
      <c r="C368" s="1" t="s">
        <v>59</v>
      </c>
      <c r="D368" s="1">
        <v>16.0</v>
      </c>
      <c r="E368" s="1">
        <v>7.0</v>
      </c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ht="15.0" customHeight="1">
      <c r="A369" s="1" t="s">
        <v>11</v>
      </c>
      <c r="B369" s="3">
        <v>41625.0</v>
      </c>
      <c r="C369" s="1" t="s">
        <v>59</v>
      </c>
      <c r="D369" s="1">
        <v>13.0</v>
      </c>
      <c r="E369" s="1">
        <v>8.0</v>
      </c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ht="15.0" customHeight="1">
      <c r="A370" s="1" t="s">
        <v>11</v>
      </c>
      <c r="B370" s="3">
        <v>41625.0</v>
      </c>
      <c r="C370" s="1" t="s">
        <v>59</v>
      </c>
      <c r="D370" s="1">
        <v>16.0</v>
      </c>
      <c r="E370" s="1">
        <v>9.0</v>
      </c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ht="15.0" customHeight="1">
      <c r="A371" s="1" t="s">
        <v>11</v>
      </c>
      <c r="B371" s="3">
        <v>41625.0</v>
      </c>
      <c r="C371" s="1" t="s">
        <v>59</v>
      </c>
      <c r="D371" s="1">
        <v>11.0</v>
      </c>
      <c r="E371" s="1">
        <v>10.0</v>
      </c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ht="15.0" customHeight="1">
      <c r="A372" s="1" t="s">
        <v>11</v>
      </c>
      <c r="B372" s="3">
        <v>41625.0</v>
      </c>
      <c r="C372" s="1" t="s">
        <v>59</v>
      </c>
      <c r="D372" s="1">
        <v>12.0</v>
      </c>
      <c r="E372" s="1">
        <v>11.0</v>
      </c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ht="15.0" customHeight="1">
      <c r="A373" s="1" t="s">
        <v>11</v>
      </c>
      <c r="B373" s="3">
        <v>41625.0</v>
      </c>
      <c r="C373" s="1" t="s">
        <v>59</v>
      </c>
      <c r="D373" s="1">
        <v>14.0</v>
      </c>
      <c r="E373" s="1">
        <v>12.0</v>
      </c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ht="15.0" customHeight="1">
      <c r="A374" s="1" t="s">
        <v>11</v>
      </c>
      <c r="B374" s="3">
        <v>41625.0</v>
      </c>
      <c r="C374" s="1" t="s">
        <v>59</v>
      </c>
      <c r="D374" s="1">
        <v>11.0</v>
      </c>
      <c r="E374" s="1">
        <v>13.0</v>
      </c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ht="15.0" customHeight="1">
      <c r="A375" s="1" t="s">
        <v>11</v>
      </c>
      <c r="B375" s="3">
        <v>41625.0</v>
      </c>
      <c r="C375" s="1" t="s">
        <v>59</v>
      </c>
      <c r="D375" s="1">
        <v>10.0</v>
      </c>
      <c r="E375" s="1">
        <v>14.0</v>
      </c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ht="15.0" customHeight="1">
      <c r="A376" s="1" t="s">
        <v>11</v>
      </c>
      <c r="B376" s="3">
        <v>41625.0</v>
      </c>
      <c r="C376" s="1" t="s">
        <v>59</v>
      </c>
      <c r="D376" s="1">
        <v>15.0</v>
      </c>
      <c r="E376" s="1">
        <v>15.0</v>
      </c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ht="15.0" customHeight="1">
      <c r="A377" s="1" t="s">
        <v>11</v>
      </c>
      <c r="B377" s="3">
        <v>41625.0</v>
      </c>
      <c r="C377" s="1" t="s">
        <v>59</v>
      </c>
      <c r="D377" s="1">
        <v>14.0</v>
      </c>
      <c r="E377" s="1">
        <v>16.0</v>
      </c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ht="15.0" customHeight="1">
      <c r="A378" s="1" t="s">
        <v>11</v>
      </c>
      <c r="B378" s="3">
        <v>41625.0</v>
      </c>
      <c r="C378" s="1" t="s">
        <v>59</v>
      </c>
      <c r="D378" s="1">
        <v>15.0</v>
      </c>
      <c r="E378" s="1">
        <v>17.0</v>
      </c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ht="15.0" customHeight="1">
      <c r="A379" s="1" t="s">
        <v>11</v>
      </c>
      <c r="B379" s="3">
        <v>41625.0</v>
      </c>
      <c r="C379" s="1" t="s">
        <v>59</v>
      </c>
      <c r="D379" s="1">
        <v>10.0</v>
      </c>
      <c r="E379" s="1">
        <v>18.0</v>
      </c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ht="15.0" customHeight="1">
      <c r="A380" s="1" t="s">
        <v>11</v>
      </c>
      <c r="B380" s="3">
        <v>41625.0</v>
      </c>
      <c r="C380" s="1" t="s">
        <v>59</v>
      </c>
      <c r="D380" s="1">
        <v>15.0</v>
      </c>
      <c r="E380" s="1">
        <v>19.0</v>
      </c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ht="15.0" customHeight="1">
      <c r="A381" s="1" t="s">
        <v>11</v>
      </c>
      <c r="B381" s="3">
        <v>41625.0</v>
      </c>
      <c r="C381" s="1" t="s">
        <v>59</v>
      </c>
      <c r="D381" s="1">
        <v>12.0</v>
      </c>
      <c r="E381" s="1">
        <v>20.0</v>
      </c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ht="15.0" customHeight="1">
      <c r="A382" s="1" t="s">
        <v>11</v>
      </c>
      <c r="B382" s="3">
        <v>41625.0</v>
      </c>
      <c r="C382" s="1" t="s">
        <v>59</v>
      </c>
      <c r="D382" s="1">
        <v>11.0</v>
      </c>
      <c r="E382" s="1">
        <v>21.0</v>
      </c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ht="15.0" customHeight="1">
      <c r="A383" s="1" t="s">
        <v>11</v>
      </c>
      <c r="B383" s="3">
        <v>41625.0</v>
      </c>
      <c r="C383" s="1" t="s">
        <v>59</v>
      </c>
      <c r="D383" s="1">
        <v>12.0</v>
      </c>
      <c r="E383" s="1">
        <v>22.0</v>
      </c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ht="15.0" customHeight="1">
      <c r="A384" s="1" t="s">
        <v>11</v>
      </c>
      <c r="B384" s="3">
        <v>41625.0</v>
      </c>
      <c r="C384" s="1" t="s">
        <v>59</v>
      </c>
      <c r="D384" s="1">
        <v>13.0</v>
      </c>
      <c r="E384" s="1">
        <v>23.0</v>
      </c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ht="15.0" customHeight="1">
      <c r="A385" s="1" t="s">
        <v>11</v>
      </c>
      <c r="B385" s="3">
        <v>41625.0</v>
      </c>
      <c r="C385" s="1" t="s">
        <v>59</v>
      </c>
      <c r="D385" s="1">
        <v>11.0</v>
      </c>
      <c r="E385" s="1">
        <v>24.0</v>
      </c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ht="15.0" customHeight="1">
      <c r="A386" s="1" t="s">
        <v>11</v>
      </c>
      <c r="B386" s="3">
        <v>41625.0</v>
      </c>
      <c r="C386" s="1" t="s">
        <v>59</v>
      </c>
      <c r="D386" s="1">
        <v>9.0</v>
      </c>
      <c r="E386" s="1">
        <v>25.0</v>
      </c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ht="15.0" customHeight="1">
      <c r="A387" s="1" t="s">
        <v>11</v>
      </c>
      <c r="B387" s="3">
        <v>41625.0</v>
      </c>
      <c r="C387" s="1" t="s">
        <v>59</v>
      </c>
      <c r="D387" s="1">
        <v>13.0</v>
      </c>
      <c r="E387" s="1">
        <v>26.0</v>
      </c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ht="15.0" customHeight="1">
      <c r="A388" s="1" t="s">
        <v>11</v>
      </c>
      <c r="B388" s="3">
        <v>41625.0</v>
      </c>
      <c r="C388" s="1" t="s">
        <v>59</v>
      </c>
      <c r="D388" s="1">
        <v>12.0</v>
      </c>
      <c r="E388" s="1">
        <v>27.0</v>
      </c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ht="15.0" customHeight="1">
      <c r="A389" s="1" t="s">
        <v>11</v>
      </c>
      <c r="B389" s="3">
        <v>41625.0</v>
      </c>
      <c r="C389" s="1" t="s">
        <v>59</v>
      </c>
      <c r="D389" s="1">
        <v>12.0</v>
      </c>
      <c r="E389" s="1">
        <v>28.0</v>
      </c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ht="15.0" customHeight="1">
      <c r="A390" s="1" t="s">
        <v>11</v>
      </c>
      <c r="B390" s="3">
        <v>41625.0</v>
      </c>
      <c r="C390" s="1" t="s">
        <v>59</v>
      </c>
      <c r="D390" s="1">
        <v>9.0</v>
      </c>
      <c r="E390" s="1">
        <v>29.0</v>
      </c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ht="15.0" customHeight="1">
      <c r="A391" s="1" t="s">
        <v>11</v>
      </c>
      <c r="B391" s="3">
        <v>41625.0</v>
      </c>
      <c r="C391" s="1" t="s">
        <v>59</v>
      </c>
      <c r="D391" s="1">
        <v>10.0</v>
      </c>
      <c r="E391" s="1">
        <v>30.0</v>
      </c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ht="15.0" customHeight="1">
      <c r="A392" s="1" t="s">
        <v>11</v>
      </c>
      <c r="B392" s="3">
        <v>41625.0</v>
      </c>
      <c r="C392" s="1" t="s">
        <v>59</v>
      </c>
      <c r="D392" s="1">
        <v>12.0</v>
      </c>
      <c r="E392" s="1">
        <v>31.0</v>
      </c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ht="15.0" customHeight="1">
      <c r="A393" s="1" t="s">
        <v>11</v>
      </c>
      <c r="B393" s="3">
        <v>41625.0</v>
      </c>
      <c r="C393" s="1" t="s">
        <v>59</v>
      </c>
      <c r="D393" s="1">
        <v>9.0</v>
      </c>
      <c r="E393" s="1">
        <v>32.0</v>
      </c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ht="15.0" customHeight="1">
      <c r="A394" s="1" t="s">
        <v>11</v>
      </c>
      <c r="B394" s="3">
        <v>41625.0</v>
      </c>
      <c r="C394" s="1" t="s">
        <v>59</v>
      </c>
      <c r="D394" s="1">
        <v>11.0</v>
      </c>
      <c r="E394" s="1">
        <v>33.0</v>
      </c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ht="15.0" customHeight="1">
      <c r="A395" s="1" t="s">
        <v>11</v>
      </c>
      <c r="B395" s="3">
        <v>41625.0</v>
      </c>
      <c r="C395" s="1" t="s">
        <v>59</v>
      </c>
      <c r="D395" s="1">
        <v>15.0</v>
      </c>
      <c r="E395" s="1">
        <v>34.0</v>
      </c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ht="15.0" customHeight="1">
      <c r="A396" s="1" t="s">
        <v>11</v>
      </c>
      <c r="B396" s="3">
        <v>41625.0</v>
      </c>
      <c r="C396" s="1" t="s">
        <v>59</v>
      </c>
      <c r="D396" s="1">
        <v>11.0</v>
      </c>
      <c r="E396" s="1">
        <v>35.0</v>
      </c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ht="15.0" customHeight="1">
      <c r="A397" s="1" t="s">
        <v>11</v>
      </c>
      <c r="B397" s="3">
        <v>41625.0</v>
      </c>
      <c r="C397" s="1" t="s">
        <v>59</v>
      </c>
      <c r="D397" s="1">
        <v>12.0</v>
      </c>
      <c r="E397" s="1">
        <v>36.0</v>
      </c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ht="15.0" customHeight="1">
      <c r="A398" s="1" t="s">
        <v>11</v>
      </c>
      <c r="B398" s="3">
        <v>41625.0</v>
      </c>
      <c r="C398" s="1" t="s">
        <v>59</v>
      </c>
      <c r="D398" s="1">
        <v>11.0</v>
      </c>
      <c r="E398" s="1">
        <v>37.0</v>
      </c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ht="15.0" customHeight="1">
      <c r="A399" s="1" t="s">
        <v>11</v>
      </c>
      <c r="B399" s="3">
        <v>41625.0</v>
      </c>
      <c r="C399" s="1" t="s">
        <v>59</v>
      </c>
      <c r="D399" s="1">
        <v>10.0</v>
      </c>
      <c r="E399" s="1">
        <v>38.0</v>
      </c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ht="15.0" customHeight="1">
      <c r="A400" s="1" t="s">
        <v>11</v>
      </c>
      <c r="B400" s="3">
        <v>41625.0</v>
      </c>
      <c r="C400" s="1" t="s">
        <v>59</v>
      </c>
      <c r="D400" s="1">
        <v>12.0</v>
      </c>
      <c r="E400" s="1">
        <v>39.0</v>
      </c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ht="15.0" customHeight="1">
      <c r="A401" s="1" t="s">
        <v>11</v>
      </c>
      <c r="B401" s="3">
        <v>41625.0</v>
      </c>
      <c r="C401" s="1" t="s">
        <v>59</v>
      </c>
      <c r="D401" s="1">
        <v>12.0</v>
      </c>
      <c r="E401" s="1">
        <v>40.0</v>
      </c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ht="15.0" customHeight="1">
      <c r="A402" s="1" t="s">
        <v>11</v>
      </c>
      <c r="B402" s="3">
        <v>41625.0</v>
      </c>
      <c r="C402" s="1" t="s">
        <v>59</v>
      </c>
      <c r="D402" s="1">
        <v>11.0</v>
      </c>
      <c r="E402" s="1">
        <v>41.0</v>
      </c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ht="15.0" customHeight="1">
      <c r="A403" s="1" t="s">
        <v>11</v>
      </c>
      <c r="B403" s="3">
        <v>41625.0</v>
      </c>
      <c r="C403" s="1" t="s">
        <v>59</v>
      </c>
      <c r="D403" s="1">
        <v>13.0</v>
      </c>
      <c r="E403" s="1">
        <v>42.0</v>
      </c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ht="15.0" customHeight="1">
      <c r="A404" s="1" t="s">
        <v>11</v>
      </c>
      <c r="B404" s="3">
        <v>41625.0</v>
      </c>
      <c r="C404" s="1" t="s">
        <v>59</v>
      </c>
      <c r="D404" s="1">
        <v>11.0</v>
      </c>
      <c r="E404" s="1">
        <v>43.0</v>
      </c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ht="15.0" customHeight="1">
      <c r="A405" s="1" t="s">
        <v>11</v>
      </c>
      <c r="B405" s="3">
        <v>41625.0</v>
      </c>
      <c r="C405" s="1" t="s">
        <v>59</v>
      </c>
      <c r="D405" s="1">
        <v>10.0</v>
      </c>
      <c r="E405" s="1">
        <v>44.0</v>
      </c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ht="15.0" customHeight="1">
      <c r="A406" s="1" t="s">
        <v>11</v>
      </c>
      <c r="B406" s="3">
        <v>41625.0</v>
      </c>
      <c r="C406" s="1" t="s">
        <v>59</v>
      </c>
      <c r="D406" s="1">
        <v>8.0</v>
      </c>
      <c r="E406" s="1">
        <v>45.0</v>
      </c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ht="15.0" customHeight="1">
      <c r="A407" s="1" t="s">
        <v>11</v>
      </c>
      <c r="B407" s="3">
        <v>41625.0</v>
      </c>
      <c r="C407" s="1" t="s">
        <v>59</v>
      </c>
      <c r="D407" s="1">
        <v>14.0</v>
      </c>
      <c r="E407" s="1">
        <v>46.0</v>
      </c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ht="15.0" customHeight="1">
      <c r="A408" s="1" t="s">
        <v>41</v>
      </c>
      <c r="B408" s="3">
        <v>41625.0</v>
      </c>
      <c r="C408" s="1" t="s">
        <v>60</v>
      </c>
      <c r="D408" s="1">
        <v>22.0</v>
      </c>
      <c r="E408" s="1">
        <v>1.0</v>
      </c>
      <c r="F408" s="1">
        <v>76.0</v>
      </c>
      <c r="G408" s="4" t="str">
        <f>AVERAGE(D408:D483)</f>
        <v>14.31578947</v>
      </c>
      <c r="H408" s="1" t="str">
        <f>STDEV(D408:D483)</f>
        <v>3.410612951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ht="15.0" customHeight="1">
      <c r="A409" s="1" t="s">
        <v>41</v>
      </c>
      <c r="B409" s="3">
        <v>41625.0</v>
      </c>
      <c r="C409" s="1" t="s">
        <v>60</v>
      </c>
      <c r="D409" s="1">
        <v>14.0</v>
      </c>
      <c r="E409" s="1">
        <v>2.0</v>
      </c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ht="15.0" customHeight="1">
      <c r="A410" s="1" t="s">
        <v>41</v>
      </c>
      <c r="B410" s="3">
        <v>41625.0</v>
      </c>
      <c r="C410" s="1" t="s">
        <v>60</v>
      </c>
      <c r="D410" s="1">
        <v>12.0</v>
      </c>
      <c r="E410" s="1">
        <v>3.0</v>
      </c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ht="15.0" customHeight="1">
      <c r="A411" s="1" t="s">
        <v>41</v>
      </c>
      <c r="B411" s="3">
        <v>41625.0</v>
      </c>
      <c r="C411" s="1" t="s">
        <v>60</v>
      </c>
      <c r="D411" s="1">
        <v>17.0</v>
      </c>
      <c r="E411" s="1">
        <v>4.0</v>
      </c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ht="15.0" customHeight="1">
      <c r="A412" s="1" t="s">
        <v>41</v>
      </c>
      <c r="B412" s="3">
        <v>41625.0</v>
      </c>
      <c r="C412" s="1" t="s">
        <v>60</v>
      </c>
      <c r="D412" s="1">
        <v>25.0</v>
      </c>
      <c r="E412" s="1">
        <v>5.0</v>
      </c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ht="15.0" customHeight="1">
      <c r="A413" s="1" t="s">
        <v>41</v>
      </c>
      <c r="B413" s="3">
        <v>41625.0</v>
      </c>
      <c r="C413" s="1" t="s">
        <v>60</v>
      </c>
      <c r="D413" s="1">
        <v>16.0</v>
      </c>
      <c r="E413" s="1">
        <v>6.0</v>
      </c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ht="15.0" customHeight="1">
      <c r="A414" s="1" t="s">
        <v>41</v>
      </c>
      <c r="B414" s="3">
        <v>41625.0</v>
      </c>
      <c r="C414" s="1" t="s">
        <v>60</v>
      </c>
      <c r="D414" s="1">
        <v>18.0</v>
      </c>
      <c r="E414" s="1">
        <v>7.0</v>
      </c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ht="15.0" customHeight="1">
      <c r="A415" s="1" t="s">
        <v>41</v>
      </c>
      <c r="B415" s="3">
        <v>41625.0</v>
      </c>
      <c r="C415" s="1" t="s">
        <v>60</v>
      </c>
      <c r="D415" s="1">
        <v>15.0</v>
      </c>
      <c r="E415" s="1">
        <v>8.0</v>
      </c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ht="15.0" customHeight="1">
      <c r="A416" s="1" t="s">
        <v>41</v>
      </c>
      <c r="B416" s="3">
        <v>41625.0</v>
      </c>
      <c r="C416" s="1" t="s">
        <v>60</v>
      </c>
      <c r="D416" s="1">
        <v>17.0</v>
      </c>
      <c r="E416" s="1">
        <v>9.0</v>
      </c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ht="15.0" customHeight="1">
      <c r="A417" s="1" t="s">
        <v>41</v>
      </c>
      <c r="B417" s="3">
        <v>41625.0</v>
      </c>
      <c r="C417" s="1" t="s">
        <v>60</v>
      </c>
      <c r="D417" s="1">
        <v>16.0</v>
      </c>
      <c r="E417" s="1">
        <v>10.0</v>
      </c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ht="15.0" customHeight="1">
      <c r="A418" s="1" t="s">
        <v>41</v>
      </c>
      <c r="B418" s="3">
        <v>41625.0</v>
      </c>
      <c r="C418" s="1" t="s">
        <v>60</v>
      </c>
      <c r="D418" s="1">
        <v>16.0</v>
      </c>
      <c r="E418" s="1">
        <v>11.0</v>
      </c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ht="15.0" customHeight="1">
      <c r="A419" s="1" t="s">
        <v>41</v>
      </c>
      <c r="B419" s="3">
        <v>41625.0</v>
      </c>
      <c r="C419" s="1" t="s">
        <v>60</v>
      </c>
      <c r="D419" s="1">
        <v>13.0</v>
      </c>
      <c r="E419" s="1">
        <v>12.0</v>
      </c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ht="15.0" customHeight="1">
      <c r="A420" s="1" t="s">
        <v>41</v>
      </c>
      <c r="B420" s="3">
        <v>41625.0</v>
      </c>
      <c r="C420" s="1" t="s">
        <v>60</v>
      </c>
      <c r="D420" s="1">
        <v>22.0</v>
      </c>
      <c r="E420" s="1">
        <v>13.0</v>
      </c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ht="15.0" customHeight="1">
      <c r="A421" s="1" t="s">
        <v>41</v>
      </c>
      <c r="B421" s="3">
        <v>41625.0</v>
      </c>
      <c r="C421" s="1" t="s">
        <v>60</v>
      </c>
      <c r="D421" s="1">
        <v>16.0</v>
      </c>
      <c r="E421" s="1">
        <v>14.0</v>
      </c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ht="15.0" customHeight="1">
      <c r="A422" s="1" t="s">
        <v>41</v>
      </c>
      <c r="B422" s="3">
        <v>41625.0</v>
      </c>
      <c r="C422" s="1" t="s">
        <v>60</v>
      </c>
      <c r="D422" s="1">
        <v>15.0</v>
      </c>
      <c r="E422" s="1">
        <v>15.0</v>
      </c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ht="15.0" customHeight="1">
      <c r="A423" s="1" t="s">
        <v>41</v>
      </c>
      <c r="B423" s="3">
        <v>41625.0</v>
      </c>
      <c r="C423" s="1" t="s">
        <v>60</v>
      </c>
      <c r="D423" s="1">
        <v>15.0</v>
      </c>
      <c r="E423" s="1">
        <v>16.0</v>
      </c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ht="15.0" customHeight="1">
      <c r="A424" s="1" t="s">
        <v>41</v>
      </c>
      <c r="B424" s="3">
        <v>41625.0</v>
      </c>
      <c r="C424" s="1" t="s">
        <v>60</v>
      </c>
      <c r="D424" s="1">
        <v>15.0</v>
      </c>
      <c r="E424" s="1">
        <v>17.0</v>
      </c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ht="15.0" customHeight="1">
      <c r="A425" s="1" t="s">
        <v>41</v>
      </c>
      <c r="B425" s="3">
        <v>41625.0</v>
      </c>
      <c r="C425" s="1" t="s">
        <v>60</v>
      </c>
      <c r="D425" s="1">
        <v>12.0</v>
      </c>
      <c r="E425" s="1">
        <v>18.0</v>
      </c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ht="15.0" customHeight="1">
      <c r="A426" s="1" t="s">
        <v>41</v>
      </c>
      <c r="B426" s="3">
        <v>41625.0</v>
      </c>
      <c r="C426" s="1" t="s">
        <v>60</v>
      </c>
      <c r="D426" s="1">
        <v>17.0</v>
      </c>
      <c r="E426" s="1">
        <v>19.0</v>
      </c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ht="15.0" customHeight="1">
      <c r="A427" s="1" t="s">
        <v>41</v>
      </c>
      <c r="B427" s="3">
        <v>41625.0</v>
      </c>
      <c r="C427" s="1" t="s">
        <v>60</v>
      </c>
      <c r="D427" s="1">
        <v>15.0</v>
      </c>
      <c r="E427" s="1">
        <v>20.0</v>
      </c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ht="15.0" customHeight="1">
      <c r="A428" s="1" t="s">
        <v>41</v>
      </c>
      <c r="B428" s="3">
        <v>41625.0</v>
      </c>
      <c r="C428" s="1" t="s">
        <v>60</v>
      </c>
      <c r="D428" s="1">
        <v>20.0</v>
      </c>
      <c r="E428" s="1">
        <v>21.0</v>
      </c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ht="15.0" customHeight="1">
      <c r="A429" s="1" t="s">
        <v>41</v>
      </c>
      <c r="B429" s="3">
        <v>41625.0</v>
      </c>
      <c r="C429" s="1" t="s">
        <v>60</v>
      </c>
      <c r="D429" s="1">
        <v>18.0</v>
      </c>
      <c r="E429" s="1">
        <v>22.0</v>
      </c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ht="15.0" customHeight="1">
      <c r="A430" s="1" t="s">
        <v>41</v>
      </c>
      <c r="B430" s="3">
        <v>41625.0</v>
      </c>
      <c r="C430" s="1" t="s">
        <v>60</v>
      </c>
      <c r="D430" s="1">
        <v>13.0</v>
      </c>
      <c r="E430" s="1">
        <v>23.0</v>
      </c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ht="15.0" customHeight="1">
      <c r="A431" s="1" t="s">
        <v>41</v>
      </c>
      <c r="B431" s="3">
        <v>41625.0</v>
      </c>
      <c r="C431" s="1" t="s">
        <v>60</v>
      </c>
      <c r="D431" s="1">
        <v>11.0</v>
      </c>
      <c r="E431" s="1">
        <v>24.0</v>
      </c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ht="15.0" customHeight="1">
      <c r="A432" s="1" t="s">
        <v>41</v>
      </c>
      <c r="B432" s="3">
        <v>41625.0</v>
      </c>
      <c r="C432" s="1" t="s">
        <v>60</v>
      </c>
      <c r="D432" s="1">
        <v>16.0</v>
      </c>
      <c r="E432" s="1">
        <v>25.0</v>
      </c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ht="15.0" customHeight="1">
      <c r="A433" s="1" t="s">
        <v>41</v>
      </c>
      <c r="B433" s="3">
        <v>41625.0</v>
      </c>
      <c r="C433" s="1" t="s">
        <v>60</v>
      </c>
      <c r="D433" s="1">
        <v>11.0</v>
      </c>
      <c r="E433" s="1">
        <v>26.0</v>
      </c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ht="15.0" customHeight="1">
      <c r="A434" s="1" t="s">
        <v>41</v>
      </c>
      <c r="B434" s="3">
        <v>41625.0</v>
      </c>
      <c r="C434" s="1" t="s">
        <v>60</v>
      </c>
      <c r="D434" s="1">
        <v>13.0</v>
      </c>
      <c r="E434" s="1">
        <v>27.0</v>
      </c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ht="15.0" customHeight="1">
      <c r="A435" s="1" t="s">
        <v>41</v>
      </c>
      <c r="B435" s="3">
        <v>41625.0</v>
      </c>
      <c r="C435" s="1" t="s">
        <v>60</v>
      </c>
      <c r="D435" s="1">
        <v>13.0</v>
      </c>
      <c r="E435" s="1">
        <v>28.0</v>
      </c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ht="15.0" customHeight="1">
      <c r="A436" s="1" t="s">
        <v>41</v>
      </c>
      <c r="B436" s="3">
        <v>41625.0</v>
      </c>
      <c r="C436" s="1" t="s">
        <v>60</v>
      </c>
      <c r="D436" s="1">
        <v>14.0</v>
      </c>
      <c r="E436" s="1">
        <v>29.0</v>
      </c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ht="15.0" customHeight="1">
      <c r="A437" s="1" t="s">
        <v>41</v>
      </c>
      <c r="B437" s="3">
        <v>41625.0</v>
      </c>
      <c r="C437" s="1" t="s">
        <v>60</v>
      </c>
      <c r="D437" s="1">
        <v>13.0</v>
      </c>
      <c r="E437" s="1">
        <v>30.0</v>
      </c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ht="15.0" customHeight="1">
      <c r="A438" s="1" t="s">
        <v>41</v>
      </c>
      <c r="B438" s="3">
        <v>41625.0</v>
      </c>
      <c r="C438" s="1" t="s">
        <v>60</v>
      </c>
      <c r="D438" s="1">
        <v>9.0</v>
      </c>
      <c r="E438" s="1">
        <v>31.0</v>
      </c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ht="15.0" customHeight="1">
      <c r="A439" s="1" t="s">
        <v>41</v>
      </c>
      <c r="B439" s="3">
        <v>41625.0</v>
      </c>
      <c r="C439" s="1" t="s">
        <v>60</v>
      </c>
      <c r="D439" s="1">
        <v>14.0</v>
      </c>
      <c r="E439" s="1">
        <v>32.0</v>
      </c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ht="15.0" customHeight="1">
      <c r="A440" s="1" t="s">
        <v>41</v>
      </c>
      <c r="B440" s="3">
        <v>41625.0</v>
      </c>
      <c r="C440" s="1" t="s">
        <v>60</v>
      </c>
      <c r="D440" s="1">
        <v>12.0</v>
      </c>
      <c r="E440" s="1">
        <v>33.0</v>
      </c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ht="15.0" customHeight="1">
      <c r="A441" s="1" t="s">
        <v>41</v>
      </c>
      <c r="B441" s="3">
        <v>41625.0</v>
      </c>
      <c r="C441" s="1" t="s">
        <v>60</v>
      </c>
      <c r="D441" s="1">
        <v>16.0</v>
      </c>
      <c r="E441" s="1">
        <v>34.0</v>
      </c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ht="15.0" customHeight="1">
      <c r="A442" s="1" t="s">
        <v>41</v>
      </c>
      <c r="B442" s="3">
        <v>41625.0</v>
      </c>
      <c r="C442" s="1" t="s">
        <v>60</v>
      </c>
      <c r="D442" s="1">
        <v>15.0</v>
      </c>
      <c r="E442" s="1">
        <v>35.0</v>
      </c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ht="15.0" customHeight="1">
      <c r="A443" s="1" t="s">
        <v>41</v>
      </c>
      <c r="B443" s="3">
        <v>41625.0</v>
      </c>
      <c r="C443" s="1" t="s">
        <v>60</v>
      </c>
      <c r="D443" s="1">
        <v>17.0</v>
      </c>
      <c r="E443" s="1">
        <v>36.0</v>
      </c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ht="15.0" customHeight="1">
      <c r="A444" s="1" t="s">
        <v>41</v>
      </c>
      <c r="B444" s="3">
        <v>41625.0</v>
      </c>
      <c r="C444" s="1" t="s">
        <v>60</v>
      </c>
      <c r="D444" s="1">
        <v>20.0</v>
      </c>
      <c r="E444" s="1">
        <v>37.0</v>
      </c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ht="15.0" customHeight="1">
      <c r="A445" s="1" t="s">
        <v>41</v>
      </c>
      <c r="B445" s="3">
        <v>41625.0</v>
      </c>
      <c r="C445" s="1" t="s">
        <v>60</v>
      </c>
      <c r="D445" s="1">
        <v>22.0</v>
      </c>
      <c r="E445" s="1">
        <v>38.0</v>
      </c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ht="15.0" customHeight="1">
      <c r="A446" s="1" t="s">
        <v>41</v>
      </c>
      <c r="B446" s="3">
        <v>41625.0</v>
      </c>
      <c r="C446" s="1" t="s">
        <v>60</v>
      </c>
      <c r="D446" s="1">
        <v>23.0</v>
      </c>
      <c r="E446" s="1">
        <v>39.0</v>
      </c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ht="15.0" customHeight="1">
      <c r="A447" s="1" t="s">
        <v>41</v>
      </c>
      <c r="B447" s="3">
        <v>41625.0</v>
      </c>
      <c r="C447" s="1" t="s">
        <v>60</v>
      </c>
      <c r="D447" s="1">
        <v>17.0</v>
      </c>
      <c r="E447" s="1">
        <v>40.0</v>
      </c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ht="15.0" customHeight="1">
      <c r="A448" s="1" t="s">
        <v>41</v>
      </c>
      <c r="B448" s="3">
        <v>41625.0</v>
      </c>
      <c r="C448" s="1" t="s">
        <v>60</v>
      </c>
      <c r="D448" s="1">
        <v>16.0</v>
      </c>
      <c r="E448" s="1">
        <v>41.0</v>
      </c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ht="15.0" customHeight="1">
      <c r="A449" s="1" t="s">
        <v>41</v>
      </c>
      <c r="B449" s="3">
        <v>41625.0</v>
      </c>
      <c r="C449" s="1" t="s">
        <v>60</v>
      </c>
      <c r="D449" s="1">
        <v>15.0</v>
      </c>
      <c r="E449" s="1">
        <v>42.0</v>
      </c>
      <c r="F449" s="2"/>
      <c r="G449" s="2"/>
      <c r="H449" s="2"/>
      <c r="I449" s="2"/>
      <c r="J449" s="2"/>
      <c r="K449" s="5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ht="15.0" customHeight="1">
      <c r="A450" s="1" t="s">
        <v>41</v>
      </c>
      <c r="B450" s="3">
        <v>41625.0</v>
      </c>
      <c r="C450" s="1" t="s">
        <v>60</v>
      </c>
      <c r="D450" s="1">
        <v>15.0</v>
      </c>
      <c r="E450" s="1">
        <v>43.0</v>
      </c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ht="15.0" customHeight="1">
      <c r="A451" s="1" t="s">
        <v>41</v>
      </c>
      <c r="B451" s="3">
        <v>41625.0</v>
      </c>
      <c r="C451" s="1" t="s">
        <v>60</v>
      </c>
      <c r="D451" s="1">
        <v>16.0</v>
      </c>
      <c r="E451" s="1">
        <v>44.0</v>
      </c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ht="15.0" customHeight="1">
      <c r="A452" s="1" t="s">
        <v>41</v>
      </c>
      <c r="B452" s="3">
        <v>41625.0</v>
      </c>
      <c r="C452" s="1" t="s">
        <v>60</v>
      </c>
      <c r="D452" s="1">
        <v>16.0</v>
      </c>
      <c r="E452" s="1">
        <v>45.0</v>
      </c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ht="15.0" customHeight="1">
      <c r="A453" s="1" t="s">
        <v>41</v>
      </c>
      <c r="B453" s="3">
        <v>41625.0</v>
      </c>
      <c r="C453" s="1" t="s">
        <v>60</v>
      </c>
      <c r="D453" s="1">
        <v>14.0</v>
      </c>
      <c r="E453" s="1">
        <v>46.0</v>
      </c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ht="15.0" customHeight="1">
      <c r="A454" s="1" t="s">
        <v>41</v>
      </c>
      <c r="B454" s="3">
        <v>41625.0</v>
      </c>
      <c r="C454" s="1" t="s">
        <v>60</v>
      </c>
      <c r="D454" s="1">
        <v>10.0</v>
      </c>
      <c r="E454" s="1">
        <v>47.0</v>
      </c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ht="15.0" customHeight="1">
      <c r="A455" s="1" t="s">
        <v>41</v>
      </c>
      <c r="B455" s="3">
        <v>41625.0</v>
      </c>
      <c r="C455" s="1" t="s">
        <v>60</v>
      </c>
      <c r="D455" s="1">
        <v>13.0</v>
      </c>
      <c r="E455" s="1">
        <v>48.0</v>
      </c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ht="15.0" customHeight="1">
      <c r="A456" s="1" t="s">
        <v>41</v>
      </c>
      <c r="B456" s="3">
        <v>41625.0</v>
      </c>
      <c r="C456" s="1" t="s">
        <v>60</v>
      </c>
      <c r="D456" s="1">
        <v>13.0</v>
      </c>
      <c r="E456" s="1">
        <v>49.0</v>
      </c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ht="15.0" customHeight="1">
      <c r="A457" s="1" t="s">
        <v>41</v>
      </c>
      <c r="B457" s="3">
        <v>41625.0</v>
      </c>
      <c r="C457" s="1" t="s">
        <v>60</v>
      </c>
      <c r="D457" s="1">
        <v>11.0</v>
      </c>
      <c r="E457" s="1">
        <v>50.0</v>
      </c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ht="15.0" customHeight="1">
      <c r="A458" s="1" t="s">
        <v>41</v>
      </c>
      <c r="B458" s="3">
        <v>41625.0</v>
      </c>
      <c r="C458" s="1" t="s">
        <v>60</v>
      </c>
      <c r="D458" s="1">
        <v>12.0</v>
      </c>
      <c r="E458" s="1">
        <v>51.0</v>
      </c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ht="15.0" customHeight="1">
      <c r="A459" s="1" t="s">
        <v>41</v>
      </c>
      <c r="B459" s="3">
        <v>41625.0</v>
      </c>
      <c r="C459" s="1" t="s">
        <v>60</v>
      </c>
      <c r="D459" s="1">
        <v>15.0</v>
      </c>
      <c r="E459" s="1">
        <v>52.0</v>
      </c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ht="15.0" customHeight="1">
      <c r="A460" s="1" t="s">
        <v>41</v>
      </c>
      <c r="B460" s="3">
        <v>41625.0</v>
      </c>
      <c r="C460" s="1" t="s">
        <v>60</v>
      </c>
      <c r="D460" s="1">
        <v>12.0</v>
      </c>
      <c r="E460" s="1">
        <v>53.0</v>
      </c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ht="15.0" customHeight="1">
      <c r="A461" s="1" t="s">
        <v>41</v>
      </c>
      <c r="B461" s="3">
        <v>41625.0</v>
      </c>
      <c r="C461" s="1" t="s">
        <v>60</v>
      </c>
      <c r="D461" s="1">
        <v>13.0</v>
      </c>
      <c r="E461" s="1">
        <v>54.0</v>
      </c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ht="15.0" customHeight="1">
      <c r="A462" s="1" t="s">
        <v>41</v>
      </c>
      <c r="B462" s="3">
        <v>41625.0</v>
      </c>
      <c r="C462" s="1" t="s">
        <v>60</v>
      </c>
      <c r="D462" s="1">
        <v>13.0</v>
      </c>
      <c r="E462" s="1">
        <v>55.0</v>
      </c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ht="15.0" customHeight="1">
      <c r="A463" s="1" t="s">
        <v>41</v>
      </c>
      <c r="B463" s="3">
        <v>41625.0</v>
      </c>
      <c r="C463" s="1" t="s">
        <v>60</v>
      </c>
      <c r="D463" s="1">
        <v>15.0</v>
      </c>
      <c r="E463" s="1">
        <v>56.0</v>
      </c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ht="15.0" customHeight="1">
      <c r="A464" s="1" t="s">
        <v>41</v>
      </c>
      <c r="B464" s="3">
        <v>41625.0</v>
      </c>
      <c r="C464" s="1" t="s">
        <v>60</v>
      </c>
      <c r="D464" s="1">
        <v>15.0</v>
      </c>
      <c r="E464" s="1">
        <v>57.0</v>
      </c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ht="15.0" customHeight="1">
      <c r="A465" s="1" t="s">
        <v>41</v>
      </c>
      <c r="B465" s="3">
        <v>41625.0</v>
      </c>
      <c r="C465" s="1" t="s">
        <v>60</v>
      </c>
      <c r="D465" s="1">
        <v>13.0</v>
      </c>
      <c r="E465" s="1">
        <v>58.0</v>
      </c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ht="15.0" customHeight="1">
      <c r="A466" s="1" t="s">
        <v>41</v>
      </c>
      <c r="B466" s="3">
        <v>41625.0</v>
      </c>
      <c r="C466" s="1" t="s">
        <v>60</v>
      </c>
      <c r="D466" s="1">
        <v>11.0</v>
      </c>
      <c r="E466" s="1">
        <v>59.0</v>
      </c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ht="15.0" customHeight="1">
      <c r="A467" s="1" t="s">
        <v>41</v>
      </c>
      <c r="B467" s="3">
        <v>41625.0</v>
      </c>
      <c r="C467" s="1" t="s">
        <v>60</v>
      </c>
      <c r="D467" s="1">
        <v>12.0</v>
      </c>
      <c r="E467" s="1">
        <v>60.0</v>
      </c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ht="15.0" customHeight="1">
      <c r="A468" s="1" t="s">
        <v>41</v>
      </c>
      <c r="B468" s="3">
        <v>41625.0</v>
      </c>
      <c r="C468" s="1" t="s">
        <v>60</v>
      </c>
      <c r="D468" s="1">
        <v>17.0</v>
      </c>
      <c r="E468" s="1">
        <v>61.0</v>
      </c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ht="15.0" customHeight="1">
      <c r="A469" s="1" t="s">
        <v>41</v>
      </c>
      <c r="B469" s="3">
        <v>41625.0</v>
      </c>
      <c r="C469" s="1" t="s">
        <v>60</v>
      </c>
      <c r="D469" s="1">
        <v>12.0</v>
      </c>
      <c r="E469" s="1">
        <v>62.0</v>
      </c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ht="15.0" customHeight="1">
      <c r="A470" s="1" t="s">
        <v>41</v>
      </c>
      <c r="B470" s="3">
        <v>41625.0</v>
      </c>
      <c r="C470" s="1" t="s">
        <v>60</v>
      </c>
      <c r="D470" s="1">
        <v>13.0</v>
      </c>
      <c r="E470" s="1">
        <v>63.0</v>
      </c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ht="15.0" customHeight="1">
      <c r="A471" s="1" t="s">
        <v>41</v>
      </c>
      <c r="B471" s="3">
        <v>41625.0</v>
      </c>
      <c r="C471" s="1" t="s">
        <v>60</v>
      </c>
      <c r="D471" s="1">
        <v>12.0</v>
      </c>
      <c r="E471" s="1">
        <v>64.0</v>
      </c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ht="15.0" customHeight="1">
      <c r="A472" s="1" t="s">
        <v>41</v>
      </c>
      <c r="B472" s="3">
        <v>41625.0</v>
      </c>
      <c r="C472" s="1" t="s">
        <v>60</v>
      </c>
      <c r="D472" s="1">
        <v>11.0</v>
      </c>
      <c r="E472" s="1">
        <v>65.0</v>
      </c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ht="15.0" customHeight="1">
      <c r="A473" s="1" t="s">
        <v>41</v>
      </c>
      <c r="B473" s="3">
        <v>41625.0</v>
      </c>
      <c r="C473" s="1" t="s">
        <v>60</v>
      </c>
      <c r="D473" s="1">
        <v>9.0</v>
      </c>
      <c r="E473" s="1">
        <v>66.0</v>
      </c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ht="15.0" customHeight="1">
      <c r="A474" s="1" t="s">
        <v>41</v>
      </c>
      <c r="B474" s="3">
        <v>41625.0</v>
      </c>
      <c r="C474" s="1" t="s">
        <v>60</v>
      </c>
      <c r="D474" s="1">
        <v>11.0</v>
      </c>
      <c r="E474" s="1">
        <v>67.0</v>
      </c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ht="15.0" customHeight="1">
      <c r="A475" s="1" t="s">
        <v>41</v>
      </c>
      <c r="B475" s="3">
        <v>41625.0</v>
      </c>
      <c r="C475" s="1" t="s">
        <v>60</v>
      </c>
      <c r="D475" s="1">
        <v>9.0</v>
      </c>
      <c r="E475" s="1">
        <v>68.0</v>
      </c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ht="15.0" customHeight="1">
      <c r="A476" s="1" t="s">
        <v>41</v>
      </c>
      <c r="B476" s="3">
        <v>41625.0</v>
      </c>
      <c r="C476" s="1" t="s">
        <v>60</v>
      </c>
      <c r="D476" s="1">
        <v>11.0</v>
      </c>
      <c r="E476" s="1">
        <v>69.0</v>
      </c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ht="15.0" customHeight="1">
      <c r="A477" s="1" t="s">
        <v>41</v>
      </c>
      <c r="B477" s="3">
        <v>41625.0</v>
      </c>
      <c r="C477" s="1" t="s">
        <v>60</v>
      </c>
      <c r="D477" s="1">
        <v>10.0</v>
      </c>
      <c r="E477" s="1">
        <v>70.0</v>
      </c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ht="15.0" customHeight="1">
      <c r="A478" s="1" t="s">
        <v>41</v>
      </c>
      <c r="B478" s="3">
        <v>41625.0</v>
      </c>
      <c r="C478" s="1" t="s">
        <v>60</v>
      </c>
      <c r="D478" s="1">
        <v>10.0</v>
      </c>
      <c r="E478" s="1">
        <v>71.0</v>
      </c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ht="15.0" customHeight="1">
      <c r="A479" s="1" t="s">
        <v>41</v>
      </c>
      <c r="B479" s="3">
        <v>41625.0</v>
      </c>
      <c r="C479" s="1" t="s">
        <v>60</v>
      </c>
      <c r="D479" s="1">
        <v>11.0</v>
      </c>
      <c r="E479" s="1">
        <v>72.0</v>
      </c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ht="15.0" customHeight="1">
      <c r="A480" s="1" t="s">
        <v>41</v>
      </c>
      <c r="B480" s="3">
        <v>41625.0</v>
      </c>
      <c r="C480" s="1" t="s">
        <v>60</v>
      </c>
      <c r="D480" s="1">
        <v>15.0</v>
      </c>
      <c r="E480" s="1">
        <v>73.0</v>
      </c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ht="15.0" customHeight="1">
      <c r="A481" s="1" t="s">
        <v>41</v>
      </c>
      <c r="B481" s="3">
        <v>41625.0</v>
      </c>
      <c r="C481" s="1" t="s">
        <v>60</v>
      </c>
      <c r="D481" s="1">
        <v>10.0</v>
      </c>
      <c r="E481" s="1">
        <v>74.0</v>
      </c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ht="15.0" customHeight="1">
      <c r="A482" s="1" t="s">
        <v>41</v>
      </c>
      <c r="B482" s="3">
        <v>41625.0</v>
      </c>
      <c r="C482" s="1" t="s">
        <v>60</v>
      </c>
      <c r="D482" s="1">
        <v>9.0</v>
      </c>
      <c r="E482" s="1">
        <v>75.0</v>
      </c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ht="15.0" customHeight="1">
      <c r="A483" s="1" t="s">
        <v>41</v>
      </c>
      <c r="B483" s="3">
        <v>41625.0</v>
      </c>
      <c r="C483" s="1" t="s">
        <v>60</v>
      </c>
      <c r="D483" s="1">
        <v>13.0</v>
      </c>
      <c r="E483" s="1">
        <v>76.0</v>
      </c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ht="15.0" customHeight="1">
      <c r="A484" s="1" t="s">
        <v>11</v>
      </c>
      <c r="B484" s="3">
        <v>41625.0</v>
      </c>
      <c r="C484" s="1" t="s">
        <v>12</v>
      </c>
      <c r="D484" s="1">
        <v>23.0</v>
      </c>
      <c r="E484" s="1">
        <v>1.0</v>
      </c>
      <c r="F484" s="1">
        <v>35.0</v>
      </c>
      <c r="G484" s="4" t="str">
        <f>AVERAGE(D484:D518)</f>
        <v>14.42857143</v>
      </c>
      <c r="H484" s="1" t="str">
        <f>STDEV(D484:D518)</f>
        <v>3.950321761</v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ht="15.0" customHeight="1">
      <c r="A485" s="1" t="s">
        <v>11</v>
      </c>
      <c r="B485" s="3">
        <v>41625.0</v>
      </c>
      <c r="C485" s="1" t="s">
        <v>12</v>
      </c>
      <c r="D485" s="1">
        <v>21.0</v>
      </c>
      <c r="E485" s="1">
        <v>2.0</v>
      </c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ht="15.0" customHeight="1">
      <c r="A486" s="1" t="s">
        <v>11</v>
      </c>
      <c r="B486" s="3">
        <v>41625.0</v>
      </c>
      <c r="C486" s="1" t="s">
        <v>12</v>
      </c>
      <c r="D486" s="1">
        <v>14.0</v>
      </c>
      <c r="E486" s="1">
        <v>3.0</v>
      </c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ht="15.0" customHeight="1">
      <c r="A487" s="1" t="s">
        <v>11</v>
      </c>
      <c r="B487" s="3">
        <v>41625.0</v>
      </c>
      <c r="C487" s="1" t="s">
        <v>12</v>
      </c>
      <c r="D487" s="1">
        <v>13.0</v>
      </c>
      <c r="E487" s="1">
        <v>4.0</v>
      </c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ht="15.0" customHeight="1">
      <c r="A488" s="1" t="s">
        <v>11</v>
      </c>
      <c r="B488" s="3">
        <v>41625.0</v>
      </c>
      <c r="C488" s="1" t="s">
        <v>12</v>
      </c>
      <c r="D488" s="1">
        <v>16.0</v>
      </c>
      <c r="E488" s="1">
        <v>5.0</v>
      </c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ht="15.0" customHeight="1">
      <c r="A489" s="1" t="s">
        <v>11</v>
      </c>
      <c r="B489" s="3">
        <v>41625.0</v>
      </c>
      <c r="C489" s="1" t="s">
        <v>12</v>
      </c>
      <c r="D489" s="1">
        <v>12.0</v>
      </c>
      <c r="E489" s="1">
        <v>6.0</v>
      </c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ht="15.0" customHeight="1">
      <c r="A490" s="1" t="s">
        <v>11</v>
      </c>
      <c r="B490" s="3">
        <v>41625.0</v>
      </c>
      <c r="C490" s="1" t="s">
        <v>12</v>
      </c>
      <c r="D490" s="1">
        <v>12.0</v>
      </c>
      <c r="E490" s="1">
        <v>7.0</v>
      </c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ht="15.0" customHeight="1">
      <c r="A491" s="1" t="s">
        <v>11</v>
      </c>
      <c r="B491" s="3">
        <v>41625.0</v>
      </c>
      <c r="C491" s="1" t="s">
        <v>12</v>
      </c>
      <c r="D491" s="1">
        <v>14.0</v>
      </c>
      <c r="E491" s="1">
        <v>8.0</v>
      </c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ht="15.0" customHeight="1">
      <c r="A492" s="1" t="s">
        <v>11</v>
      </c>
      <c r="B492" s="3">
        <v>41625.0</v>
      </c>
      <c r="C492" s="1" t="s">
        <v>12</v>
      </c>
      <c r="D492" s="1">
        <v>22.0</v>
      </c>
      <c r="E492" s="1">
        <v>9.0</v>
      </c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ht="15.0" customHeight="1">
      <c r="A493" s="1" t="s">
        <v>11</v>
      </c>
      <c r="B493" s="3">
        <v>41625.0</v>
      </c>
      <c r="C493" s="1" t="s">
        <v>12</v>
      </c>
      <c r="D493" s="1">
        <v>14.0</v>
      </c>
      <c r="E493" s="1">
        <v>10.0</v>
      </c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ht="15.0" customHeight="1">
      <c r="A494" s="1" t="s">
        <v>11</v>
      </c>
      <c r="B494" s="3">
        <v>41625.0</v>
      </c>
      <c r="C494" s="1" t="s">
        <v>12</v>
      </c>
      <c r="D494" s="1">
        <v>19.0</v>
      </c>
      <c r="E494" s="1">
        <v>11.0</v>
      </c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ht="15.0" customHeight="1">
      <c r="A495" s="1" t="s">
        <v>11</v>
      </c>
      <c r="B495" s="3">
        <v>41625.0</v>
      </c>
      <c r="C495" s="1" t="s">
        <v>12</v>
      </c>
      <c r="D495" s="1">
        <v>13.0</v>
      </c>
      <c r="E495" s="1">
        <v>12.0</v>
      </c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ht="15.0" customHeight="1">
      <c r="A496" s="1" t="s">
        <v>11</v>
      </c>
      <c r="B496" s="3">
        <v>41625.0</v>
      </c>
      <c r="C496" s="1" t="s">
        <v>12</v>
      </c>
      <c r="D496" s="1">
        <v>12.0</v>
      </c>
      <c r="E496" s="1">
        <v>13.0</v>
      </c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ht="15.0" customHeight="1">
      <c r="A497" s="1" t="s">
        <v>11</v>
      </c>
      <c r="B497" s="3">
        <v>41625.0</v>
      </c>
      <c r="C497" s="1" t="s">
        <v>12</v>
      </c>
      <c r="D497" s="1">
        <v>13.0</v>
      </c>
      <c r="E497" s="1">
        <v>14.0</v>
      </c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ht="15.0" customHeight="1">
      <c r="A498" s="1" t="s">
        <v>11</v>
      </c>
      <c r="B498" s="3">
        <v>41625.0</v>
      </c>
      <c r="C498" s="1" t="s">
        <v>12</v>
      </c>
      <c r="D498" s="1">
        <v>14.0</v>
      </c>
      <c r="E498" s="1">
        <v>15.0</v>
      </c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ht="15.0" customHeight="1">
      <c r="A499" s="1" t="s">
        <v>11</v>
      </c>
      <c r="B499" s="3">
        <v>41625.0</v>
      </c>
      <c r="C499" s="1" t="s">
        <v>12</v>
      </c>
      <c r="D499" s="1">
        <v>15.0</v>
      </c>
      <c r="E499" s="1">
        <v>16.0</v>
      </c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ht="15.0" customHeight="1">
      <c r="A500" s="1" t="s">
        <v>11</v>
      </c>
      <c r="B500" s="3">
        <v>41625.0</v>
      </c>
      <c r="C500" s="1" t="s">
        <v>12</v>
      </c>
      <c r="D500" s="1">
        <v>23.0</v>
      </c>
      <c r="E500" s="1">
        <v>17.0</v>
      </c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ht="15.0" customHeight="1">
      <c r="A501" s="1" t="s">
        <v>11</v>
      </c>
      <c r="B501" s="3">
        <v>41625.0</v>
      </c>
      <c r="C501" s="1" t="s">
        <v>12</v>
      </c>
      <c r="D501" s="1">
        <v>15.0</v>
      </c>
      <c r="E501" s="1">
        <v>18.0</v>
      </c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ht="15.0" customHeight="1">
      <c r="A502" s="1" t="s">
        <v>11</v>
      </c>
      <c r="B502" s="3">
        <v>41625.0</v>
      </c>
      <c r="C502" s="1" t="s">
        <v>12</v>
      </c>
      <c r="D502" s="1">
        <v>14.0</v>
      </c>
      <c r="E502" s="1">
        <v>19.0</v>
      </c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ht="15.0" customHeight="1">
      <c r="A503" s="1" t="s">
        <v>11</v>
      </c>
      <c r="B503" s="3">
        <v>41625.0</v>
      </c>
      <c r="C503" s="1" t="s">
        <v>12</v>
      </c>
      <c r="D503" s="1">
        <v>15.0</v>
      </c>
      <c r="E503" s="1">
        <v>20.0</v>
      </c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ht="15.0" customHeight="1">
      <c r="A504" s="1" t="s">
        <v>11</v>
      </c>
      <c r="B504" s="3">
        <v>41625.0</v>
      </c>
      <c r="C504" s="1" t="s">
        <v>12</v>
      </c>
      <c r="D504" s="1">
        <v>9.0</v>
      </c>
      <c r="E504" s="1">
        <v>21.0</v>
      </c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ht="15.0" customHeight="1">
      <c r="A505" s="1" t="s">
        <v>11</v>
      </c>
      <c r="B505" s="3">
        <v>41625.0</v>
      </c>
      <c r="C505" s="1" t="s">
        <v>12</v>
      </c>
      <c r="D505" s="1">
        <v>15.0</v>
      </c>
      <c r="E505" s="1">
        <v>22.0</v>
      </c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ht="15.0" customHeight="1">
      <c r="A506" s="1" t="s">
        <v>11</v>
      </c>
      <c r="B506" s="3">
        <v>41625.0</v>
      </c>
      <c r="C506" s="1" t="s">
        <v>12</v>
      </c>
      <c r="D506" s="1">
        <v>12.0</v>
      </c>
      <c r="E506" s="1">
        <v>23.0</v>
      </c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ht="15.0" customHeight="1">
      <c r="A507" s="1" t="s">
        <v>11</v>
      </c>
      <c r="B507" s="3">
        <v>41625.0</v>
      </c>
      <c r="C507" s="1" t="s">
        <v>12</v>
      </c>
      <c r="D507" s="1">
        <v>19.0</v>
      </c>
      <c r="E507" s="1">
        <v>24.0</v>
      </c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ht="15.0" customHeight="1">
      <c r="A508" s="1" t="s">
        <v>11</v>
      </c>
      <c r="B508" s="3">
        <v>41625.0</v>
      </c>
      <c r="C508" s="1" t="s">
        <v>12</v>
      </c>
      <c r="D508" s="1">
        <v>10.0</v>
      </c>
      <c r="E508" s="1">
        <v>25.0</v>
      </c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ht="15.0" customHeight="1">
      <c r="A509" s="1" t="s">
        <v>11</v>
      </c>
      <c r="B509" s="3">
        <v>41625.0</v>
      </c>
      <c r="C509" s="1" t="s">
        <v>12</v>
      </c>
      <c r="D509" s="1">
        <v>11.0</v>
      </c>
      <c r="E509" s="1">
        <v>26.0</v>
      </c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ht="15.0" customHeight="1">
      <c r="A510" s="1" t="s">
        <v>11</v>
      </c>
      <c r="B510" s="3">
        <v>41625.0</v>
      </c>
      <c r="C510" s="1" t="s">
        <v>12</v>
      </c>
      <c r="D510" s="1">
        <v>11.0</v>
      </c>
      <c r="E510" s="1">
        <v>27.0</v>
      </c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ht="15.0" customHeight="1">
      <c r="A511" s="1" t="s">
        <v>11</v>
      </c>
      <c r="B511" s="3">
        <v>41625.0</v>
      </c>
      <c r="C511" s="1" t="s">
        <v>12</v>
      </c>
      <c r="D511" s="1">
        <v>15.0</v>
      </c>
      <c r="E511" s="1">
        <v>28.0</v>
      </c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ht="15.0" customHeight="1">
      <c r="A512" s="1" t="s">
        <v>11</v>
      </c>
      <c r="B512" s="3">
        <v>41625.0</v>
      </c>
      <c r="C512" s="1" t="s">
        <v>12</v>
      </c>
      <c r="D512" s="1">
        <v>11.0</v>
      </c>
      <c r="E512" s="1">
        <v>29.0</v>
      </c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ht="15.0" customHeight="1">
      <c r="A513" s="1" t="s">
        <v>11</v>
      </c>
      <c r="B513" s="3">
        <v>41625.0</v>
      </c>
      <c r="C513" s="1" t="s">
        <v>12</v>
      </c>
      <c r="D513" s="1">
        <v>11.0</v>
      </c>
      <c r="E513" s="1">
        <v>30.0</v>
      </c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ht="15.0" customHeight="1">
      <c r="A514" s="1" t="s">
        <v>11</v>
      </c>
      <c r="B514" s="3">
        <v>41625.0</v>
      </c>
      <c r="C514" s="1" t="s">
        <v>12</v>
      </c>
      <c r="D514" s="1">
        <v>22.0</v>
      </c>
      <c r="E514" s="1">
        <v>31.0</v>
      </c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ht="15.0" customHeight="1">
      <c r="A515" s="1" t="s">
        <v>11</v>
      </c>
      <c r="B515" s="3">
        <v>41625.0</v>
      </c>
      <c r="C515" s="1" t="s">
        <v>12</v>
      </c>
      <c r="D515" s="1">
        <v>9.0</v>
      </c>
      <c r="E515" s="1">
        <v>32.0</v>
      </c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ht="15.0" customHeight="1">
      <c r="A516" s="1" t="s">
        <v>11</v>
      </c>
      <c r="B516" s="3">
        <v>41625.0</v>
      </c>
      <c r="C516" s="1" t="s">
        <v>12</v>
      </c>
      <c r="D516" s="1">
        <v>14.0</v>
      </c>
      <c r="E516" s="1">
        <v>33.0</v>
      </c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ht="15.0" customHeight="1">
      <c r="A517" s="1" t="s">
        <v>11</v>
      </c>
      <c r="B517" s="3">
        <v>41625.0</v>
      </c>
      <c r="C517" s="1" t="s">
        <v>12</v>
      </c>
      <c r="D517" s="1">
        <v>11.0</v>
      </c>
      <c r="E517" s="1">
        <v>34.0</v>
      </c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ht="15.0" customHeight="1">
      <c r="A518" s="1" t="s">
        <v>11</v>
      </c>
      <c r="B518" s="3">
        <v>41625.0</v>
      </c>
      <c r="C518" s="1" t="s">
        <v>12</v>
      </c>
      <c r="D518" s="1">
        <v>11.0</v>
      </c>
      <c r="E518" s="1">
        <v>35.0</v>
      </c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ht="15.0" customHeight="1">
      <c r="A519" s="1" t="s">
        <v>41</v>
      </c>
      <c r="B519" s="3">
        <v>41625.0</v>
      </c>
      <c r="C519" s="1" t="s">
        <v>61</v>
      </c>
      <c r="D519" s="1">
        <v>19.0</v>
      </c>
      <c r="E519" s="1">
        <v>1.0</v>
      </c>
      <c r="F519" s="1">
        <v>17.0</v>
      </c>
      <c r="G519" s="1">
        <v>11.647058823529411</v>
      </c>
      <c r="H519" s="1">
        <v>3.258473117707669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ht="15.0" customHeight="1">
      <c r="A520" s="1" t="s">
        <v>41</v>
      </c>
      <c r="B520" s="3">
        <v>41625.0</v>
      </c>
      <c r="C520" s="1" t="s">
        <v>61</v>
      </c>
      <c r="D520" s="1">
        <v>12.0</v>
      </c>
      <c r="E520" s="1">
        <v>2.0</v>
      </c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ht="15.0" customHeight="1">
      <c r="A521" s="1" t="s">
        <v>41</v>
      </c>
      <c r="B521" s="3">
        <v>41625.0</v>
      </c>
      <c r="C521" s="1" t="s">
        <v>61</v>
      </c>
      <c r="D521" s="1">
        <v>12.0</v>
      </c>
      <c r="E521" s="1">
        <v>3.0</v>
      </c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ht="15.0" customHeight="1">
      <c r="A522" s="1" t="s">
        <v>41</v>
      </c>
      <c r="B522" s="3">
        <v>41625.0</v>
      </c>
      <c r="C522" s="1" t="s">
        <v>61</v>
      </c>
      <c r="D522" s="1">
        <v>14.0</v>
      </c>
      <c r="E522" s="1">
        <v>4.0</v>
      </c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ht="15.0" customHeight="1">
      <c r="A523" s="1" t="s">
        <v>41</v>
      </c>
      <c r="B523" s="3">
        <v>41625.0</v>
      </c>
      <c r="C523" s="1" t="s">
        <v>61</v>
      </c>
      <c r="D523" s="1">
        <v>14.0</v>
      </c>
      <c r="E523" s="1">
        <v>5.0</v>
      </c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ht="15.0" customHeight="1">
      <c r="A524" s="1" t="s">
        <v>41</v>
      </c>
      <c r="B524" s="3">
        <v>41625.0</v>
      </c>
      <c r="C524" s="1" t="s">
        <v>61</v>
      </c>
      <c r="D524" s="1">
        <v>10.0</v>
      </c>
      <c r="E524" s="1">
        <v>6.0</v>
      </c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ht="15.0" customHeight="1">
      <c r="A525" s="1" t="s">
        <v>41</v>
      </c>
      <c r="B525" s="3">
        <v>41625.0</v>
      </c>
      <c r="C525" s="1" t="s">
        <v>61</v>
      </c>
      <c r="D525" s="1">
        <v>9.0</v>
      </c>
      <c r="E525" s="1">
        <v>7.0</v>
      </c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ht="15.0" customHeight="1">
      <c r="A526" s="1" t="s">
        <v>41</v>
      </c>
      <c r="B526" s="3">
        <v>41625.0</v>
      </c>
      <c r="C526" s="1" t="s">
        <v>61</v>
      </c>
      <c r="D526" s="1">
        <v>16.0</v>
      </c>
      <c r="E526" s="1">
        <v>8.0</v>
      </c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ht="15.0" customHeight="1">
      <c r="A527" s="1" t="s">
        <v>41</v>
      </c>
      <c r="B527" s="3">
        <v>41625.0</v>
      </c>
      <c r="C527" s="1" t="s">
        <v>61</v>
      </c>
      <c r="D527" s="1">
        <v>16.0</v>
      </c>
      <c r="E527" s="1">
        <v>9.0</v>
      </c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ht="15.0" customHeight="1">
      <c r="A528" s="1" t="s">
        <v>41</v>
      </c>
      <c r="B528" s="3">
        <v>41625.0</v>
      </c>
      <c r="C528" s="1" t="s">
        <v>61</v>
      </c>
      <c r="D528" s="1">
        <v>11.0</v>
      </c>
      <c r="E528" s="1">
        <v>10.0</v>
      </c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ht="15.0" customHeight="1">
      <c r="A529" s="1" t="s">
        <v>41</v>
      </c>
      <c r="B529" s="3">
        <v>41625.0</v>
      </c>
      <c r="C529" s="1" t="s">
        <v>61</v>
      </c>
      <c r="D529" s="1">
        <v>11.0</v>
      </c>
      <c r="E529" s="1">
        <v>11.0</v>
      </c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ht="15.0" customHeight="1">
      <c r="A530" s="1" t="s">
        <v>41</v>
      </c>
      <c r="B530" s="3">
        <v>41625.0</v>
      </c>
      <c r="C530" s="1" t="s">
        <v>61</v>
      </c>
      <c r="D530" s="1">
        <v>12.0</v>
      </c>
      <c r="E530" s="1">
        <v>12.0</v>
      </c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ht="15.0" customHeight="1">
      <c r="A531" s="1" t="s">
        <v>41</v>
      </c>
      <c r="B531" s="3">
        <v>41625.0</v>
      </c>
      <c r="C531" s="1" t="s">
        <v>61</v>
      </c>
      <c r="D531" s="1">
        <v>9.0</v>
      </c>
      <c r="E531" s="1">
        <v>13.0</v>
      </c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ht="15.0" customHeight="1">
      <c r="A532" s="1" t="s">
        <v>41</v>
      </c>
      <c r="B532" s="3">
        <v>41625.0</v>
      </c>
      <c r="C532" s="1" t="s">
        <v>61</v>
      </c>
      <c r="D532" s="1">
        <v>7.0</v>
      </c>
      <c r="E532" s="1">
        <v>14.0</v>
      </c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ht="15.0" customHeight="1">
      <c r="A533" s="1" t="s">
        <v>41</v>
      </c>
      <c r="B533" s="3">
        <v>41625.0</v>
      </c>
      <c r="C533" s="1" t="s">
        <v>61</v>
      </c>
      <c r="D533" s="1">
        <v>9.0</v>
      </c>
      <c r="E533" s="1">
        <v>15.0</v>
      </c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ht="15.0" customHeight="1">
      <c r="A534" s="1" t="s">
        <v>41</v>
      </c>
      <c r="B534" s="3">
        <v>41625.0</v>
      </c>
      <c r="C534" s="1" t="s">
        <v>61</v>
      </c>
      <c r="D534" s="1">
        <v>8.0</v>
      </c>
      <c r="E534" s="1">
        <v>16.0</v>
      </c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ht="15.0" customHeight="1">
      <c r="A535" s="1" t="s">
        <v>41</v>
      </c>
      <c r="B535" s="3">
        <v>41625.0</v>
      </c>
      <c r="C535" s="1" t="s">
        <v>61</v>
      </c>
      <c r="D535" s="1">
        <v>9.0</v>
      </c>
      <c r="E535" s="1">
        <v>17.0</v>
      </c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ht="15.0" customHeight="1">
      <c r="A536" s="1"/>
      <c r="B536" s="3"/>
      <c r="C536" s="1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ht="15.0" customHeight="1">
      <c r="A537" s="1"/>
      <c r="B537" s="3"/>
      <c r="C537" s="1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ht="15.0" customHeight="1">
      <c r="A538" s="1"/>
      <c r="B538" s="3"/>
      <c r="C538" s="1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ht="15.0" customHeight="1">
      <c r="A539" s="1"/>
      <c r="B539" s="2"/>
      <c r="C539" s="2"/>
      <c r="D539" s="2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ht="15.0" customHeight="1">
      <c r="A540" s="1" t="s">
        <v>62</v>
      </c>
      <c r="B540" s="2" t="str">
        <f>COUNTIF(D2:D535, "&lt;11")</f>
        <v>128</v>
      </c>
      <c r="C540" s="2">
        <v>128.0</v>
      </c>
      <c r="D540" s="5" t="str">
        <f>128/534</f>
        <v>23.97%</v>
      </c>
      <c r="E540" s="2">
        <v>128.0</v>
      </c>
      <c r="F540" s="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ht="15.0" customHeight="1">
      <c r="A541" s="1" t="s">
        <v>63</v>
      </c>
      <c r="B541" s="2" t="str">
        <f>COUNTIF(D2:D535, "&lt;21")</f>
        <v>512</v>
      </c>
      <c r="C541" s="2" t="str">
        <f>512-128</f>
        <v>384</v>
      </c>
      <c r="D541" s="5" t="str">
        <f>384/534</f>
        <v>71.91%</v>
      </c>
      <c r="E541" s="2" t="str">
        <f>512-128</f>
        <v>384</v>
      </c>
      <c r="F541" s="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ht="15.0" customHeight="1">
      <c r="A542" s="1" t="s">
        <v>64</v>
      </c>
      <c r="B542" s="2" t="str">
        <f>COUNTIF(D2:D535, "&lt;31")</f>
        <v>534</v>
      </c>
      <c r="C542" s="2" t="str">
        <f>534-512</f>
        <v>22</v>
      </c>
      <c r="D542" s="5" t="str">
        <f>22/534</f>
        <v>4.12%</v>
      </c>
      <c r="E542" s="2" t="str">
        <f>534-512</f>
        <v>22</v>
      </c>
      <c r="F542" s="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ht="15.0" customHeight="1">
      <c r="A543" s="1"/>
      <c r="B543" s="2"/>
      <c r="C543" s="2"/>
      <c r="D543" s="5"/>
      <c r="E543" s="1"/>
      <c r="F543" s="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ht="15.0" customHeight="1">
      <c r="A544" s="1"/>
      <c r="B544" s="3"/>
      <c r="C544" s="1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9" width="13.57"/>
    <col customWidth="1" min="10" max="10" width="15.29"/>
    <col customWidth="1" min="11" max="26" width="13.57"/>
  </cols>
  <sheetData>
    <row r="1" ht="15.0" customHeight="1">
      <c r="A1" s="1" t="s">
        <v>65</v>
      </c>
      <c r="B1" s="3">
        <v>41696.0</v>
      </c>
      <c r="C1" s="1" t="s">
        <v>34</v>
      </c>
      <c r="D1" s="1">
        <v>11.0</v>
      </c>
      <c r="E1" s="1">
        <v>1.0</v>
      </c>
      <c r="F1" s="1">
        <v>5.0</v>
      </c>
      <c r="G1" s="4" t="str">
        <f>AVERAGE(D1:D5)</f>
        <v>13.6</v>
      </c>
      <c r="H1" s="1" t="str">
        <f>STDEV(D1:D5)</f>
        <v>1.673320053</v>
      </c>
      <c r="I1" s="1"/>
      <c r="J1" s="1" t="s">
        <v>66</v>
      </c>
      <c r="K1" s="3">
        <v>41696.0</v>
      </c>
      <c r="L1" s="1" t="s">
        <v>49</v>
      </c>
      <c r="M1" s="1">
        <v>14.0</v>
      </c>
      <c r="N1" s="1">
        <v>1.0</v>
      </c>
      <c r="O1" s="1">
        <v>1.0</v>
      </c>
      <c r="P1" s="1">
        <v>14.0</v>
      </c>
      <c r="Q1" s="2"/>
      <c r="R1" s="2"/>
      <c r="S1" s="1" t="s">
        <v>67</v>
      </c>
      <c r="T1" s="3">
        <v>41696.0</v>
      </c>
      <c r="U1" s="1" t="s">
        <v>68</v>
      </c>
      <c r="V1" s="1">
        <v>9.0</v>
      </c>
      <c r="W1" s="1">
        <v>1.0</v>
      </c>
      <c r="X1" s="1">
        <v>1.0</v>
      </c>
      <c r="Y1" s="1">
        <v>9.0</v>
      </c>
      <c r="Z1" s="2"/>
    </row>
    <row r="2" ht="15.0" customHeight="1">
      <c r="A2" s="1" t="s">
        <v>65</v>
      </c>
      <c r="B2" s="3">
        <v>41696.0</v>
      </c>
      <c r="C2" s="1" t="s">
        <v>34</v>
      </c>
      <c r="D2" s="1">
        <v>13.0</v>
      </c>
      <c r="E2" s="1">
        <v>2.0</v>
      </c>
      <c r="F2" s="2"/>
      <c r="G2" s="2"/>
      <c r="H2" s="2"/>
      <c r="I2" s="2"/>
      <c r="J2" s="1" t="s">
        <v>66</v>
      </c>
      <c r="K2" s="3">
        <v>41696.0</v>
      </c>
      <c r="L2" s="1" t="s">
        <v>69</v>
      </c>
      <c r="M2" s="1">
        <v>0.0</v>
      </c>
      <c r="N2" s="1">
        <v>0.0</v>
      </c>
      <c r="O2" s="1">
        <v>0.0</v>
      </c>
      <c r="P2" s="1">
        <v>0.0</v>
      </c>
      <c r="Q2" s="2"/>
      <c r="R2" s="2"/>
      <c r="S2" s="1" t="s">
        <v>70</v>
      </c>
      <c r="T2" s="3">
        <v>41696.0</v>
      </c>
      <c r="U2" s="1" t="s">
        <v>24</v>
      </c>
      <c r="V2" s="1">
        <v>0.0</v>
      </c>
      <c r="W2" s="1">
        <v>0.0</v>
      </c>
      <c r="X2" s="2"/>
      <c r="Y2" s="2"/>
      <c r="Z2" s="2"/>
    </row>
    <row r="3" ht="15.0" customHeight="1">
      <c r="A3" s="1" t="s">
        <v>65</v>
      </c>
      <c r="B3" s="3">
        <v>41696.0</v>
      </c>
      <c r="C3" s="1" t="s">
        <v>34</v>
      </c>
      <c r="D3" s="1">
        <v>14.0</v>
      </c>
      <c r="E3" s="1">
        <v>3.0</v>
      </c>
      <c r="F3" s="2"/>
      <c r="G3" s="2"/>
      <c r="H3" s="2"/>
      <c r="I3" s="2"/>
      <c r="J3" s="1" t="s">
        <v>66</v>
      </c>
      <c r="K3" s="3">
        <v>41696.0</v>
      </c>
      <c r="L3" s="1" t="s">
        <v>47</v>
      </c>
      <c r="M3" s="1">
        <v>0.0</v>
      </c>
      <c r="N3" s="1">
        <v>0.0</v>
      </c>
      <c r="O3" s="1">
        <v>0.0</v>
      </c>
      <c r="P3" s="1">
        <v>0.0</v>
      </c>
      <c r="Q3" s="2"/>
      <c r="R3" s="2"/>
      <c r="S3" s="1" t="s">
        <v>67</v>
      </c>
      <c r="T3" s="3">
        <v>41696.0</v>
      </c>
      <c r="U3" s="1" t="s">
        <v>71</v>
      </c>
      <c r="V3" s="1">
        <v>0.0</v>
      </c>
      <c r="W3" s="1">
        <v>0.0</v>
      </c>
      <c r="X3" s="2"/>
      <c r="Y3" s="2"/>
      <c r="Z3" s="2"/>
    </row>
    <row r="4" ht="15.0" customHeight="1">
      <c r="A4" s="1" t="s">
        <v>65</v>
      </c>
      <c r="B4" s="3">
        <v>41696.0</v>
      </c>
      <c r="C4" s="1" t="s">
        <v>34</v>
      </c>
      <c r="D4" s="1">
        <v>15.0</v>
      </c>
      <c r="E4" s="1">
        <v>4.0</v>
      </c>
      <c r="F4" s="2"/>
      <c r="G4" s="2"/>
      <c r="H4" s="2"/>
      <c r="I4" s="2"/>
      <c r="J4" s="1" t="s">
        <v>72</v>
      </c>
      <c r="K4" s="3">
        <v>41696.0</v>
      </c>
      <c r="L4" s="1" t="s">
        <v>35</v>
      </c>
      <c r="M4" s="1">
        <v>9.0</v>
      </c>
      <c r="N4" s="1">
        <v>1.0</v>
      </c>
      <c r="O4" s="1">
        <v>1.0</v>
      </c>
      <c r="P4" s="1">
        <v>9.0</v>
      </c>
      <c r="Q4" s="2"/>
      <c r="R4" s="2"/>
      <c r="S4" s="1" t="s">
        <v>73</v>
      </c>
      <c r="T4" s="3">
        <v>41696.0</v>
      </c>
      <c r="U4" s="1" t="s">
        <v>20</v>
      </c>
      <c r="V4" s="1">
        <v>11.0</v>
      </c>
      <c r="W4" s="1">
        <v>1.0</v>
      </c>
      <c r="X4" s="1">
        <v>4.0</v>
      </c>
      <c r="Y4" s="4" t="str">
        <f>AVERAGE(V4:V7)</f>
        <v>10.25</v>
      </c>
      <c r="Z4" s="1" t="str">
        <f>STDEV(V4:V7)</f>
        <v>1.5</v>
      </c>
    </row>
    <row r="5" ht="15.0" customHeight="1">
      <c r="A5" s="1" t="s">
        <v>65</v>
      </c>
      <c r="B5" s="3">
        <v>41696.0</v>
      </c>
      <c r="C5" s="1" t="s">
        <v>34</v>
      </c>
      <c r="D5" s="1">
        <v>15.0</v>
      </c>
      <c r="E5" s="1">
        <v>5.0</v>
      </c>
      <c r="F5" s="2"/>
      <c r="G5" s="2"/>
      <c r="H5" s="2"/>
      <c r="I5" s="2"/>
      <c r="J5" s="1" t="s">
        <v>74</v>
      </c>
      <c r="K5" s="3">
        <v>41696.0</v>
      </c>
      <c r="L5" s="1" t="s">
        <v>46</v>
      </c>
      <c r="M5" s="1">
        <v>8.0</v>
      </c>
      <c r="N5" s="1">
        <v>1.0</v>
      </c>
      <c r="O5" s="1">
        <v>4.0</v>
      </c>
      <c r="P5" s="4" t="str">
        <f>AVERAGE(M5:M8)</f>
        <v>9.5</v>
      </c>
      <c r="Q5" s="1" t="str">
        <f>STDEV(M5:M8)</f>
        <v>1.290994449</v>
      </c>
      <c r="R5" s="1"/>
      <c r="S5" s="1" t="s">
        <v>73</v>
      </c>
      <c r="T5" s="3">
        <v>41696.0</v>
      </c>
      <c r="U5" s="1" t="s">
        <v>20</v>
      </c>
      <c r="V5" s="1">
        <v>11.0</v>
      </c>
      <c r="W5" s="1">
        <v>2.0</v>
      </c>
      <c r="X5" s="2"/>
      <c r="Y5" s="2"/>
      <c r="Z5" s="2"/>
    </row>
    <row r="6" ht="15.0" customHeight="1">
      <c r="A6" s="1" t="s">
        <v>75</v>
      </c>
      <c r="B6" s="3">
        <v>41696.0</v>
      </c>
      <c r="C6" s="1" t="s">
        <v>31</v>
      </c>
      <c r="D6" s="1">
        <v>0.0</v>
      </c>
      <c r="E6" s="1">
        <v>0.0</v>
      </c>
      <c r="F6" s="1">
        <v>0.0</v>
      </c>
      <c r="G6" s="1">
        <v>0.0</v>
      </c>
      <c r="H6" s="2"/>
      <c r="I6" s="2"/>
      <c r="J6" s="1" t="s">
        <v>74</v>
      </c>
      <c r="K6" s="3">
        <v>41696.0</v>
      </c>
      <c r="L6" s="1" t="s">
        <v>46</v>
      </c>
      <c r="M6" s="1">
        <v>11.0</v>
      </c>
      <c r="N6" s="1">
        <v>2.0</v>
      </c>
      <c r="O6" s="2"/>
      <c r="P6" s="2"/>
      <c r="Q6" s="2"/>
      <c r="R6" s="2"/>
      <c r="S6" s="1" t="s">
        <v>73</v>
      </c>
      <c r="T6" s="3">
        <v>41696.0</v>
      </c>
      <c r="U6" s="1" t="s">
        <v>20</v>
      </c>
      <c r="V6" s="1">
        <v>8.0</v>
      </c>
      <c r="W6" s="1">
        <v>3.0</v>
      </c>
      <c r="X6" s="2"/>
      <c r="Y6" s="2"/>
      <c r="Z6" s="2"/>
    </row>
    <row r="7" ht="15.0" customHeight="1">
      <c r="A7" s="1" t="s">
        <v>75</v>
      </c>
      <c r="B7" s="3">
        <v>41696.0</v>
      </c>
      <c r="C7" s="1" t="s">
        <v>32</v>
      </c>
      <c r="D7" s="1">
        <v>15.0</v>
      </c>
      <c r="E7" s="1">
        <v>1.0</v>
      </c>
      <c r="F7" s="1">
        <v>1.0</v>
      </c>
      <c r="G7" s="1">
        <v>15.0</v>
      </c>
      <c r="H7" s="2"/>
      <c r="I7" s="2"/>
      <c r="J7" s="1" t="s">
        <v>74</v>
      </c>
      <c r="K7" s="3">
        <v>41696.0</v>
      </c>
      <c r="L7" s="1" t="s">
        <v>46</v>
      </c>
      <c r="M7" s="1">
        <v>10.0</v>
      </c>
      <c r="N7" s="1">
        <v>3.0</v>
      </c>
      <c r="O7" s="2"/>
      <c r="P7" s="2"/>
      <c r="Q7" s="2"/>
      <c r="R7" s="2"/>
      <c r="S7" s="1" t="s">
        <v>73</v>
      </c>
      <c r="T7" s="3">
        <v>41696.0</v>
      </c>
      <c r="U7" s="1" t="s">
        <v>20</v>
      </c>
      <c r="V7" s="1">
        <v>11.0</v>
      </c>
      <c r="W7" s="1">
        <v>4.0</v>
      </c>
      <c r="X7" s="2"/>
      <c r="Y7" s="2"/>
      <c r="Z7" s="2"/>
    </row>
    <row r="8" ht="15.0" customHeight="1">
      <c r="A8" s="1" t="s">
        <v>65</v>
      </c>
      <c r="B8" s="3">
        <v>41696.0</v>
      </c>
      <c r="C8" s="1" t="s">
        <v>39</v>
      </c>
      <c r="D8" s="1">
        <v>11.0</v>
      </c>
      <c r="E8" s="1">
        <v>1.0</v>
      </c>
      <c r="F8" s="1">
        <v>12.0</v>
      </c>
      <c r="G8" s="4" t="str">
        <f>AVERAGE(D8:D19)</f>
        <v>12.66666667</v>
      </c>
      <c r="H8" s="1" t="str">
        <f>STDEV(D8:D19)</f>
        <v>3.055050463</v>
      </c>
      <c r="I8" s="1"/>
      <c r="J8" s="1" t="s">
        <v>74</v>
      </c>
      <c r="K8" s="3">
        <v>41696.0</v>
      </c>
      <c r="L8" s="1" t="s">
        <v>46</v>
      </c>
      <c r="M8" s="1">
        <v>9.0</v>
      </c>
      <c r="N8" s="1">
        <v>4.0</v>
      </c>
      <c r="O8" s="2"/>
      <c r="P8" s="2"/>
      <c r="Q8" s="2"/>
      <c r="R8" s="2"/>
      <c r="S8" s="1" t="s">
        <v>73</v>
      </c>
      <c r="T8" s="3">
        <v>41696.0</v>
      </c>
      <c r="U8" s="1" t="s">
        <v>76</v>
      </c>
      <c r="V8" s="1">
        <v>12.0</v>
      </c>
      <c r="W8" s="1">
        <v>1.0</v>
      </c>
      <c r="X8" s="1">
        <v>1.0</v>
      </c>
      <c r="Y8" s="1">
        <v>12.0</v>
      </c>
      <c r="Z8" s="2"/>
    </row>
    <row r="9" ht="15.0" customHeight="1">
      <c r="A9" s="1" t="s">
        <v>65</v>
      </c>
      <c r="B9" s="3">
        <v>41696.0</v>
      </c>
      <c r="C9" s="1" t="s">
        <v>39</v>
      </c>
      <c r="D9" s="1">
        <v>14.0</v>
      </c>
      <c r="E9" s="1">
        <v>2.0</v>
      </c>
      <c r="F9" s="2"/>
      <c r="G9" s="2"/>
      <c r="H9" s="2"/>
      <c r="I9" s="2"/>
      <c r="J9" s="1" t="s">
        <v>74</v>
      </c>
      <c r="K9" s="3">
        <v>41696.0</v>
      </c>
      <c r="L9" s="1" t="s">
        <v>38</v>
      </c>
      <c r="M9" s="1">
        <v>0.0</v>
      </c>
      <c r="N9" s="1">
        <v>0.0</v>
      </c>
      <c r="O9" s="1">
        <v>0.0</v>
      </c>
      <c r="P9" s="1">
        <v>0.0</v>
      </c>
      <c r="Q9" s="2"/>
      <c r="R9" s="2"/>
      <c r="S9" s="1" t="s">
        <v>73</v>
      </c>
      <c r="T9" s="3">
        <v>41696.0</v>
      </c>
      <c r="U9" s="1" t="s">
        <v>19</v>
      </c>
      <c r="V9" s="1">
        <v>0.0</v>
      </c>
      <c r="W9" s="1">
        <v>0.0</v>
      </c>
      <c r="X9" s="2"/>
      <c r="Y9" s="2"/>
      <c r="Z9" s="2"/>
    </row>
    <row r="10" ht="15.0" customHeight="1">
      <c r="A10" s="1" t="s">
        <v>65</v>
      </c>
      <c r="B10" s="3">
        <v>41696.0</v>
      </c>
      <c r="C10" s="1" t="s">
        <v>39</v>
      </c>
      <c r="D10" s="1">
        <v>11.0</v>
      </c>
      <c r="E10" s="1">
        <v>3.0</v>
      </c>
      <c r="F10" s="2"/>
      <c r="G10" s="2"/>
      <c r="H10" s="2"/>
      <c r="I10" s="2"/>
      <c r="J10" s="1" t="s">
        <v>72</v>
      </c>
      <c r="K10" s="3">
        <v>41696.0</v>
      </c>
      <c r="L10" s="1" t="s">
        <v>33</v>
      </c>
      <c r="M10" s="1">
        <v>0.0</v>
      </c>
      <c r="N10" s="1">
        <v>0.0</v>
      </c>
      <c r="O10" s="1">
        <v>0.0</v>
      </c>
      <c r="P10" s="1">
        <v>0.0</v>
      </c>
      <c r="Q10" s="2"/>
      <c r="R10" s="2"/>
      <c r="S10" s="1" t="s">
        <v>73</v>
      </c>
      <c r="T10" s="3">
        <v>41696.0</v>
      </c>
      <c r="U10" s="1" t="s">
        <v>22</v>
      </c>
      <c r="V10" s="1">
        <v>0.0</v>
      </c>
      <c r="W10" s="1">
        <v>0.0</v>
      </c>
      <c r="X10" s="2"/>
      <c r="Y10" s="2"/>
      <c r="Z10" s="2"/>
    </row>
    <row r="11" ht="15.0" customHeight="1">
      <c r="A11" s="1" t="s">
        <v>65</v>
      </c>
      <c r="B11" s="3">
        <v>41696.0</v>
      </c>
      <c r="C11" s="1" t="s">
        <v>39</v>
      </c>
      <c r="D11" s="1">
        <v>16.0</v>
      </c>
      <c r="E11" s="1">
        <v>4.0</v>
      </c>
      <c r="F11" s="2"/>
      <c r="G11" s="2"/>
      <c r="H11" s="2"/>
      <c r="I11" s="2"/>
      <c r="J11" s="1" t="s">
        <v>74</v>
      </c>
      <c r="K11" s="3">
        <v>41696.0</v>
      </c>
      <c r="L11" s="1" t="s">
        <v>77</v>
      </c>
      <c r="M11" s="1">
        <v>0.0</v>
      </c>
      <c r="N11" s="1">
        <v>0.0</v>
      </c>
      <c r="O11" s="1">
        <v>0.0</v>
      </c>
      <c r="P11" s="1">
        <v>0.0</v>
      </c>
      <c r="Q11" s="2"/>
      <c r="R11" s="2"/>
      <c r="S11" s="1" t="s">
        <v>70</v>
      </c>
      <c r="T11" s="3">
        <v>41696.0</v>
      </c>
      <c r="U11" s="1" t="s">
        <v>23</v>
      </c>
      <c r="V11" s="1">
        <v>0.0</v>
      </c>
      <c r="W11" s="1">
        <v>0.0</v>
      </c>
      <c r="X11" s="2"/>
      <c r="Y11" s="2"/>
      <c r="Z11" s="2"/>
    </row>
    <row r="12" ht="15.0" customHeight="1">
      <c r="A12" s="1" t="s">
        <v>65</v>
      </c>
      <c r="B12" s="3">
        <v>41696.0</v>
      </c>
      <c r="C12" s="1" t="s">
        <v>39</v>
      </c>
      <c r="D12" s="1">
        <v>10.0</v>
      </c>
      <c r="E12" s="1">
        <v>5.0</v>
      </c>
      <c r="F12" s="2"/>
      <c r="G12" s="2"/>
      <c r="H12" s="2"/>
      <c r="I12" s="2"/>
      <c r="J12" s="1" t="s">
        <v>72</v>
      </c>
      <c r="K12" s="3">
        <v>41696.0</v>
      </c>
      <c r="L12" s="1" t="s">
        <v>14</v>
      </c>
      <c r="M12" s="1">
        <v>21.0</v>
      </c>
      <c r="N12" s="1">
        <v>1.0</v>
      </c>
      <c r="O12" s="1">
        <v>12.0</v>
      </c>
      <c r="P12" s="4" t="str">
        <f>AVERAGE(M12:M23)</f>
        <v>19.33333333</v>
      </c>
      <c r="Q12" s="1" t="str">
        <f>STDEV(M12:M23)</f>
        <v>3.892494721</v>
      </c>
      <c r="R12" s="1"/>
      <c r="S12" s="1" t="s">
        <v>70</v>
      </c>
      <c r="T12" s="3">
        <v>41696.0</v>
      </c>
      <c r="U12" s="1" t="s">
        <v>78</v>
      </c>
      <c r="V12" s="1">
        <v>8.0</v>
      </c>
      <c r="W12" s="1">
        <v>1.0</v>
      </c>
      <c r="X12" s="1">
        <v>1.0</v>
      </c>
      <c r="Y12" s="1">
        <v>8.0</v>
      </c>
      <c r="Z12" s="2"/>
    </row>
    <row r="13" ht="15.0" customHeight="1">
      <c r="A13" s="1" t="s">
        <v>65</v>
      </c>
      <c r="B13" s="3">
        <v>41696.0</v>
      </c>
      <c r="C13" s="1" t="s">
        <v>39</v>
      </c>
      <c r="D13" s="1">
        <v>18.0</v>
      </c>
      <c r="E13" s="1">
        <v>6.0</v>
      </c>
      <c r="F13" s="2"/>
      <c r="G13" s="2"/>
      <c r="H13" s="2"/>
      <c r="I13" s="2"/>
      <c r="J13" s="1" t="s">
        <v>72</v>
      </c>
      <c r="K13" s="3">
        <v>41696.0</v>
      </c>
      <c r="L13" s="1" t="s">
        <v>14</v>
      </c>
      <c r="M13" s="1">
        <v>19.0</v>
      </c>
      <c r="N13" s="1">
        <v>2.0</v>
      </c>
      <c r="O13" s="2"/>
      <c r="P13" s="2"/>
      <c r="Q13" s="2"/>
      <c r="R13" s="2"/>
      <c r="S13" s="1" t="s">
        <v>70</v>
      </c>
      <c r="T13" s="3">
        <v>41696.0</v>
      </c>
      <c r="U13" s="1" t="s">
        <v>26</v>
      </c>
      <c r="V13" s="1">
        <v>9.0</v>
      </c>
      <c r="W13" s="1">
        <v>1.0</v>
      </c>
      <c r="X13" s="1">
        <v>3.0</v>
      </c>
      <c r="Y13" s="4" t="str">
        <f>AVERAGE(V13:V15)</f>
        <v>8.666666667</v>
      </c>
      <c r="Z13" s="1" t="str">
        <f>STDEV(V13:V15)</f>
        <v>0.5773502692</v>
      </c>
    </row>
    <row r="14" ht="15.0" customHeight="1">
      <c r="A14" s="1" t="s">
        <v>65</v>
      </c>
      <c r="B14" s="3">
        <v>41696.0</v>
      </c>
      <c r="C14" s="1" t="s">
        <v>39</v>
      </c>
      <c r="D14" s="1">
        <v>18.0</v>
      </c>
      <c r="E14" s="1">
        <v>7.0</v>
      </c>
      <c r="F14" s="2"/>
      <c r="G14" s="2"/>
      <c r="H14" s="2"/>
      <c r="I14" s="2"/>
      <c r="J14" s="1" t="s">
        <v>72</v>
      </c>
      <c r="K14" s="3">
        <v>41696.0</v>
      </c>
      <c r="L14" s="1" t="s">
        <v>14</v>
      </c>
      <c r="M14" s="1">
        <v>26.0</v>
      </c>
      <c r="N14" s="1">
        <v>3.0</v>
      </c>
      <c r="O14" s="2"/>
      <c r="P14" s="2"/>
      <c r="Q14" s="2"/>
      <c r="R14" s="2"/>
      <c r="S14" s="1" t="s">
        <v>70</v>
      </c>
      <c r="T14" s="3">
        <v>41696.0</v>
      </c>
      <c r="U14" s="1" t="s">
        <v>26</v>
      </c>
      <c r="V14" s="1">
        <v>9.0</v>
      </c>
      <c r="W14" s="1">
        <v>2.0</v>
      </c>
      <c r="X14" s="2"/>
      <c r="Y14" s="2"/>
      <c r="Z14" s="2"/>
    </row>
    <row r="15" ht="15.0" customHeight="1">
      <c r="A15" s="1" t="s">
        <v>65</v>
      </c>
      <c r="B15" s="3">
        <v>41696.0</v>
      </c>
      <c r="C15" s="1" t="s">
        <v>39</v>
      </c>
      <c r="D15" s="1">
        <v>10.0</v>
      </c>
      <c r="E15" s="1">
        <v>8.0</v>
      </c>
      <c r="F15" s="2"/>
      <c r="G15" s="2"/>
      <c r="H15" s="2"/>
      <c r="I15" s="2"/>
      <c r="J15" s="1" t="s">
        <v>72</v>
      </c>
      <c r="K15" s="3">
        <v>41696.0</v>
      </c>
      <c r="L15" s="1" t="s">
        <v>14</v>
      </c>
      <c r="M15" s="1">
        <v>18.0</v>
      </c>
      <c r="N15" s="1">
        <v>4.0</v>
      </c>
      <c r="O15" s="2"/>
      <c r="P15" s="2"/>
      <c r="Q15" s="2"/>
      <c r="R15" s="2"/>
      <c r="S15" s="1" t="s">
        <v>70</v>
      </c>
      <c r="T15" s="3">
        <v>41696.0</v>
      </c>
      <c r="U15" s="1" t="s">
        <v>26</v>
      </c>
      <c r="V15" s="1">
        <v>8.0</v>
      </c>
      <c r="W15" s="1">
        <v>3.0</v>
      </c>
      <c r="X15" s="2"/>
      <c r="Y15" s="2"/>
      <c r="Z15" s="2"/>
    </row>
    <row r="16" ht="15.0" customHeight="1">
      <c r="A16" s="1" t="s">
        <v>65</v>
      </c>
      <c r="B16" s="3">
        <v>41696.0</v>
      </c>
      <c r="C16" s="1" t="s">
        <v>39</v>
      </c>
      <c r="D16" s="1">
        <v>11.0</v>
      </c>
      <c r="E16" s="1">
        <v>9.0</v>
      </c>
      <c r="F16" s="2"/>
      <c r="G16" s="2"/>
      <c r="H16" s="2"/>
      <c r="I16" s="2"/>
      <c r="J16" s="1" t="s">
        <v>72</v>
      </c>
      <c r="K16" s="3">
        <v>41696.0</v>
      </c>
      <c r="L16" s="1" t="s">
        <v>14</v>
      </c>
      <c r="M16" s="1">
        <v>20.0</v>
      </c>
      <c r="N16" s="1">
        <v>5.0</v>
      </c>
      <c r="O16" s="2"/>
      <c r="P16" s="2"/>
      <c r="Q16" s="2"/>
      <c r="R16" s="2"/>
      <c r="S16" s="2" t="s">
        <v>79</v>
      </c>
      <c r="T16" s="7">
        <v>41696.0</v>
      </c>
      <c r="U16" s="2" t="s">
        <v>80</v>
      </c>
      <c r="V16" s="2">
        <v>10.0</v>
      </c>
      <c r="W16" s="2">
        <v>1.0</v>
      </c>
      <c r="X16" s="2">
        <v>1.0</v>
      </c>
      <c r="Y16" s="2">
        <v>10.0</v>
      </c>
      <c r="Z16" s="2"/>
    </row>
    <row r="17" ht="15.0" customHeight="1">
      <c r="A17" s="1" t="s">
        <v>65</v>
      </c>
      <c r="B17" s="3">
        <v>41696.0</v>
      </c>
      <c r="C17" s="1" t="s">
        <v>39</v>
      </c>
      <c r="D17" s="1">
        <v>12.0</v>
      </c>
      <c r="E17" s="1">
        <v>10.0</v>
      </c>
      <c r="F17" s="2"/>
      <c r="G17" s="2"/>
      <c r="H17" s="2"/>
      <c r="I17" s="2"/>
      <c r="J17" s="1" t="s">
        <v>72</v>
      </c>
      <c r="K17" s="3">
        <v>41696.0</v>
      </c>
      <c r="L17" s="1" t="s">
        <v>14</v>
      </c>
      <c r="M17" s="1">
        <v>22.0</v>
      </c>
      <c r="N17" s="1">
        <v>6.0</v>
      </c>
      <c r="O17" s="2"/>
      <c r="P17" s="2"/>
      <c r="Q17" s="2"/>
      <c r="R17" s="2"/>
      <c r="S17" s="2" t="s">
        <v>79</v>
      </c>
      <c r="T17" s="7">
        <v>41696.0</v>
      </c>
      <c r="U17" s="2" t="s">
        <v>81</v>
      </c>
      <c r="V17" s="2">
        <v>18.0</v>
      </c>
      <c r="W17" s="2">
        <v>1.0</v>
      </c>
      <c r="X17" s="2">
        <v>2.0</v>
      </c>
      <c r="Y17" s="8" t="str">
        <f>AVERAGE(V17:V18)</f>
        <v>13</v>
      </c>
      <c r="Z17" s="2"/>
    </row>
    <row r="18" ht="15.0" customHeight="1">
      <c r="A18" s="1" t="s">
        <v>65</v>
      </c>
      <c r="B18" s="3">
        <v>41696.0</v>
      </c>
      <c r="C18" s="1" t="s">
        <v>39</v>
      </c>
      <c r="D18" s="1">
        <v>11.0</v>
      </c>
      <c r="E18" s="1">
        <v>11.0</v>
      </c>
      <c r="F18" s="2"/>
      <c r="G18" s="2"/>
      <c r="H18" s="2"/>
      <c r="I18" s="2"/>
      <c r="J18" s="1" t="s">
        <v>72</v>
      </c>
      <c r="K18" s="3">
        <v>41696.0</v>
      </c>
      <c r="L18" s="1" t="s">
        <v>14</v>
      </c>
      <c r="M18" s="1">
        <v>19.0</v>
      </c>
      <c r="N18" s="1">
        <v>7.0</v>
      </c>
      <c r="O18" s="2"/>
      <c r="P18" s="2"/>
      <c r="Q18" s="2"/>
      <c r="R18" s="2"/>
      <c r="S18" s="2" t="s">
        <v>79</v>
      </c>
      <c r="T18" s="7">
        <v>41696.0</v>
      </c>
      <c r="U18" s="2" t="s">
        <v>81</v>
      </c>
      <c r="V18" s="2">
        <v>8.0</v>
      </c>
      <c r="W18" s="2">
        <v>2.0</v>
      </c>
      <c r="X18" s="2"/>
      <c r="Y18" s="2"/>
      <c r="Z18" s="2"/>
    </row>
    <row r="19" ht="15.0" customHeight="1">
      <c r="A19" s="1" t="s">
        <v>65</v>
      </c>
      <c r="B19" s="3">
        <v>41696.0</v>
      </c>
      <c r="C19" s="1" t="s">
        <v>39</v>
      </c>
      <c r="D19" s="1">
        <v>10.0</v>
      </c>
      <c r="E19" s="1">
        <v>12.0</v>
      </c>
      <c r="F19" s="2"/>
      <c r="G19" s="2"/>
      <c r="H19" s="2"/>
      <c r="I19" s="2"/>
      <c r="J19" s="1" t="s">
        <v>72</v>
      </c>
      <c r="K19" s="3">
        <v>41696.0</v>
      </c>
      <c r="L19" s="1" t="s">
        <v>14</v>
      </c>
      <c r="M19" s="1">
        <v>19.0</v>
      </c>
      <c r="N19" s="1">
        <v>8.0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1" t="s">
        <v>82</v>
      </c>
      <c r="B20" s="3">
        <v>41696.0</v>
      </c>
      <c r="C20" s="1" t="s">
        <v>21</v>
      </c>
      <c r="D20" s="1">
        <v>23.0</v>
      </c>
      <c r="E20" s="1">
        <v>1.0</v>
      </c>
      <c r="F20" s="1">
        <v>9.0</v>
      </c>
      <c r="G20" s="4" t="str">
        <f>AVERAGE(D20:D28)</f>
        <v>17.22222222</v>
      </c>
      <c r="H20" s="1" t="str">
        <f>STDEV(D20:D28)</f>
        <v>3.865804502</v>
      </c>
      <c r="I20" s="1"/>
      <c r="J20" s="1" t="s">
        <v>72</v>
      </c>
      <c r="K20" s="3">
        <v>41696.0</v>
      </c>
      <c r="L20" s="1" t="s">
        <v>14</v>
      </c>
      <c r="M20" s="1">
        <v>15.0</v>
      </c>
      <c r="N20" s="1">
        <v>9.0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1" t="s">
        <v>82</v>
      </c>
      <c r="B21" s="3">
        <v>41696.0</v>
      </c>
      <c r="C21" s="1" t="s">
        <v>21</v>
      </c>
      <c r="D21" s="1">
        <v>19.0</v>
      </c>
      <c r="E21" s="1">
        <v>2.0</v>
      </c>
      <c r="F21" s="2"/>
      <c r="G21" s="2"/>
      <c r="H21" s="2"/>
      <c r="I21" s="2"/>
      <c r="J21" s="1" t="s">
        <v>72</v>
      </c>
      <c r="K21" s="3">
        <v>41696.0</v>
      </c>
      <c r="L21" s="1" t="s">
        <v>14</v>
      </c>
      <c r="M21" s="1">
        <v>25.0</v>
      </c>
      <c r="N21" s="1">
        <v>10.0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1" t="s">
        <v>82</v>
      </c>
      <c r="B22" s="3">
        <v>41696.0</v>
      </c>
      <c r="C22" s="1" t="s">
        <v>21</v>
      </c>
      <c r="D22" s="1">
        <v>18.0</v>
      </c>
      <c r="E22" s="1">
        <v>3.0</v>
      </c>
      <c r="F22" s="2"/>
      <c r="G22" s="2"/>
      <c r="H22" s="2"/>
      <c r="I22" s="2"/>
      <c r="J22" s="1" t="s">
        <v>72</v>
      </c>
      <c r="K22" s="3">
        <v>41696.0</v>
      </c>
      <c r="L22" s="1" t="s">
        <v>14</v>
      </c>
      <c r="M22" s="1">
        <v>15.0</v>
      </c>
      <c r="N22" s="1">
        <v>11.0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0" customHeight="1">
      <c r="A23" s="1" t="s">
        <v>82</v>
      </c>
      <c r="B23" s="3">
        <v>41696.0</v>
      </c>
      <c r="C23" s="1" t="s">
        <v>21</v>
      </c>
      <c r="D23" s="1">
        <v>13.0</v>
      </c>
      <c r="E23" s="1">
        <v>4.0</v>
      </c>
      <c r="F23" s="2"/>
      <c r="G23" s="2"/>
      <c r="H23" s="2"/>
      <c r="I23" s="2"/>
      <c r="J23" s="1" t="s">
        <v>72</v>
      </c>
      <c r="K23" s="3">
        <v>41696.0</v>
      </c>
      <c r="L23" s="1" t="s">
        <v>14</v>
      </c>
      <c r="M23" s="1">
        <v>13.0</v>
      </c>
      <c r="N23" s="1">
        <v>12.0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0" customHeight="1">
      <c r="A24" s="1" t="s">
        <v>82</v>
      </c>
      <c r="B24" s="3">
        <v>41696.0</v>
      </c>
      <c r="C24" s="1" t="s">
        <v>21</v>
      </c>
      <c r="D24" s="1">
        <v>20.0</v>
      </c>
      <c r="E24" s="1">
        <v>5.0</v>
      </c>
      <c r="F24" s="2"/>
      <c r="G24" s="2"/>
      <c r="H24" s="2"/>
      <c r="I24" s="2"/>
      <c r="J24" s="1" t="s">
        <v>83</v>
      </c>
      <c r="K24" s="3">
        <v>41696.0</v>
      </c>
      <c r="L24" s="1" t="s">
        <v>40</v>
      </c>
      <c r="M24" s="1">
        <v>21.0</v>
      </c>
      <c r="N24" s="1">
        <v>1.0</v>
      </c>
      <c r="O24" s="1">
        <v>22.0</v>
      </c>
      <c r="P24" s="4" t="str">
        <f>AVERAGE(M24:M45)</f>
        <v>21.81818182</v>
      </c>
      <c r="Q24" s="1" t="str">
        <f>STDEV(M24:M45)</f>
        <v>5.551802484</v>
      </c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1" t="s">
        <v>82</v>
      </c>
      <c r="B25" s="3">
        <v>41696.0</v>
      </c>
      <c r="C25" s="1" t="s">
        <v>21</v>
      </c>
      <c r="D25" s="1">
        <v>21.0</v>
      </c>
      <c r="E25" s="1">
        <v>6.0</v>
      </c>
      <c r="F25" s="2"/>
      <c r="G25" s="2"/>
      <c r="H25" s="2"/>
      <c r="I25" s="2"/>
      <c r="J25" s="1" t="s">
        <v>83</v>
      </c>
      <c r="K25" s="3">
        <v>41696.0</v>
      </c>
      <c r="L25" s="1" t="s">
        <v>40</v>
      </c>
      <c r="M25" s="1">
        <v>18.0</v>
      </c>
      <c r="N25" s="1">
        <v>2.0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1" t="s">
        <v>82</v>
      </c>
      <c r="B26" s="3">
        <v>41696.0</v>
      </c>
      <c r="C26" s="1" t="s">
        <v>21</v>
      </c>
      <c r="D26" s="1">
        <v>15.0</v>
      </c>
      <c r="E26" s="1">
        <v>7.0</v>
      </c>
      <c r="F26" s="2"/>
      <c r="G26" s="2"/>
      <c r="H26" s="2"/>
      <c r="I26" s="2"/>
      <c r="J26" s="1" t="s">
        <v>83</v>
      </c>
      <c r="K26" s="3">
        <v>41696.0</v>
      </c>
      <c r="L26" s="1" t="s">
        <v>40</v>
      </c>
      <c r="M26" s="1">
        <v>20.0</v>
      </c>
      <c r="N26" s="1">
        <v>3.0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1" t="s">
        <v>82</v>
      </c>
      <c r="B27" s="3">
        <v>41696.0</v>
      </c>
      <c r="C27" s="1" t="s">
        <v>21</v>
      </c>
      <c r="D27" s="1">
        <v>14.0</v>
      </c>
      <c r="E27" s="1">
        <v>8.0</v>
      </c>
      <c r="F27" s="2"/>
      <c r="G27" s="2"/>
      <c r="H27" s="2"/>
      <c r="I27" s="2"/>
      <c r="J27" s="1" t="s">
        <v>83</v>
      </c>
      <c r="K27" s="3">
        <v>41696.0</v>
      </c>
      <c r="L27" s="1" t="s">
        <v>40</v>
      </c>
      <c r="M27" s="1">
        <v>25.0</v>
      </c>
      <c r="N27" s="1">
        <v>4.0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1" t="s">
        <v>82</v>
      </c>
      <c r="B28" s="3">
        <v>41696.0</v>
      </c>
      <c r="C28" s="1" t="s">
        <v>21</v>
      </c>
      <c r="D28" s="1">
        <v>12.0</v>
      </c>
      <c r="E28" s="1">
        <v>9.0</v>
      </c>
      <c r="F28" s="2"/>
      <c r="G28" s="2"/>
      <c r="H28" s="2"/>
      <c r="I28" s="2"/>
      <c r="J28" s="1" t="s">
        <v>83</v>
      </c>
      <c r="K28" s="3">
        <v>41696.0</v>
      </c>
      <c r="L28" s="1" t="s">
        <v>40</v>
      </c>
      <c r="M28" s="1">
        <v>23.0</v>
      </c>
      <c r="N28" s="1">
        <v>5.0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1" t="s">
        <v>84</v>
      </c>
      <c r="B29" s="3">
        <v>41696.0</v>
      </c>
      <c r="C29" s="1" t="s">
        <v>29</v>
      </c>
      <c r="D29" s="1">
        <v>25.0</v>
      </c>
      <c r="E29" s="1">
        <v>1.0</v>
      </c>
      <c r="F29" s="1">
        <v>12.0</v>
      </c>
      <c r="G29" s="4" t="str">
        <f>AVERAGE(D29:D40)</f>
        <v>11.16666667</v>
      </c>
      <c r="H29" s="1" t="str">
        <f>STDEV(D29:D40)</f>
        <v>5.113855214</v>
      </c>
      <c r="I29" s="1"/>
      <c r="J29" s="1" t="s">
        <v>83</v>
      </c>
      <c r="K29" s="3">
        <v>41696.0</v>
      </c>
      <c r="L29" s="1" t="s">
        <v>40</v>
      </c>
      <c r="M29" s="1">
        <v>25.0</v>
      </c>
      <c r="N29" s="1">
        <v>6.0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1" t="s">
        <v>84</v>
      </c>
      <c r="B30" s="3">
        <v>41696.0</v>
      </c>
      <c r="C30" s="1" t="s">
        <v>29</v>
      </c>
      <c r="D30" s="1">
        <v>13.0</v>
      </c>
      <c r="E30" s="1">
        <v>2.0</v>
      </c>
      <c r="F30" s="2"/>
      <c r="G30" s="2"/>
      <c r="H30" s="2"/>
      <c r="I30" s="2"/>
      <c r="J30" s="1" t="s">
        <v>83</v>
      </c>
      <c r="K30" s="3">
        <v>41696.0</v>
      </c>
      <c r="L30" s="1" t="s">
        <v>40</v>
      </c>
      <c r="M30" s="1">
        <v>23.0</v>
      </c>
      <c r="N30" s="1">
        <v>7.0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1" t="s">
        <v>84</v>
      </c>
      <c r="B31" s="3">
        <v>41696.0</v>
      </c>
      <c r="C31" s="1" t="s">
        <v>29</v>
      </c>
      <c r="D31" s="1">
        <v>12.0</v>
      </c>
      <c r="E31" s="1">
        <v>3.0</v>
      </c>
      <c r="F31" s="2"/>
      <c r="G31" s="2"/>
      <c r="H31" s="2"/>
      <c r="I31" s="2"/>
      <c r="J31" s="1" t="s">
        <v>83</v>
      </c>
      <c r="K31" s="3">
        <v>41696.0</v>
      </c>
      <c r="L31" s="1" t="s">
        <v>40</v>
      </c>
      <c r="M31" s="1">
        <v>18.0</v>
      </c>
      <c r="N31" s="1">
        <v>8.0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1" t="s">
        <v>84</v>
      </c>
      <c r="B32" s="3">
        <v>41696.0</v>
      </c>
      <c r="C32" s="1" t="s">
        <v>29</v>
      </c>
      <c r="D32" s="1">
        <v>11.0</v>
      </c>
      <c r="E32" s="1">
        <v>4.0</v>
      </c>
      <c r="F32" s="2"/>
      <c r="G32" s="2"/>
      <c r="H32" s="2"/>
      <c r="I32" s="2"/>
      <c r="J32" s="1" t="s">
        <v>83</v>
      </c>
      <c r="K32" s="3">
        <v>41696.0</v>
      </c>
      <c r="L32" s="1" t="s">
        <v>40</v>
      </c>
      <c r="M32" s="1">
        <v>33.0</v>
      </c>
      <c r="N32" s="1">
        <v>9.0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1" t="s">
        <v>84</v>
      </c>
      <c r="B33" s="3">
        <v>41696.0</v>
      </c>
      <c r="C33" s="1" t="s">
        <v>29</v>
      </c>
      <c r="D33" s="1">
        <v>6.0</v>
      </c>
      <c r="E33" s="1">
        <v>5.0</v>
      </c>
      <c r="F33" s="2"/>
      <c r="G33" s="2"/>
      <c r="H33" s="2"/>
      <c r="I33" s="2"/>
      <c r="J33" s="1" t="s">
        <v>83</v>
      </c>
      <c r="K33" s="3">
        <v>41696.0</v>
      </c>
      <c r="L33" s="1" t="s">
        <v>40</v>
      </c>
      <c r="M33" s="1">
        <v>28.0</v>
      </c>
      <c r="N33" s="1">
        <v>10.0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1" t="s">
        <v>84</v>
      </c>
      <c r="B34" s="3">
        <v>41696.0</v>
      </c>
      <c r="C34" s="1" t="s">
        <v>29</v>
      </c>
      <c r="D34" s="1">
        <v>6.0</v>
      </c>
      <c r="E34" s="1">
        <v>6.0</v>
      </c>
      <c r="F34" s="2"/>
      <c r="G34" s="2"/>
      <c r="H34" s="2"/>
      <c r="I34" s="2"/>
      <c r="J34" s="1" t="s">
        <v>83</v>
      </c>
      <c r="K34" s="3">
        <v>41696.0</v>
      </c>
      <c r="L34" s="1" t="s">
        <v>40</v>
      </c>
      <c r="M34" s="1">
        <v>33.0</v>
      </c>
      <c r="N34" s="1">
        <v>11.0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1" t="s">
        <v>84</v>
      </c>
      <c r="B35" s="3">
        <v>41696.0</v>
      </c>
      <c r="C35" s="1" t="s">
        <v>29</v>
      </c>
      <c r="D35" s="1">
        <v>7.0</v>
      </c>
      <c r="E35" s="1">
        <v>7.0</v>
      </c>
      <c r="F35" s="2"/>
      <c r="G35" s="2"/>
      <c r="H35" s="2"/>
      <c r="I35" s="2"/>
      <c r="J35" s="1" t="s">
        <v>83</v>
      </c>
      <c r="K35" s="3">
        <v>41696.0</v>
      </c>
      <c r="L35" s="1" t="s">
        <v>40</v>
      </c>
      <c r="M35" s="1">
        <v>10.0</v>
      </c>
      <c r="N35" s="1">
        <v>12.0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1" t="s">
        <v>84</v>
      </c>
      <c r="B36" s="3">
        <v>41696.0</v>
      </c>
      <c r="C36" s="1" t="s">
        <v>29</v>
      </c>
      <c r="D36" s="1">
        <v>12.0</v>
      </c>
      <c r="E36" s="1">
        <v>8.0</v>
      </c>
      <c r="F36" s="2"/>
      <c r="G36" s="2"/>
      <c r="H36" s="2"/>
      <c r="I36" s="2"/>
      <c r="J36" s="1" t="s">
        <v>83</v>
      </c>
      <c r="K36" s="3">
        <v>41696.0</v>
      </c>
      <c r="L36" s="1" t="s">
        <v>40</v>
      </c>
      <c r="M36" s="1">
        <v>18.0</v>
      </c>
      <c r="N36" s="1">
        <v>13.0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1" t="s">
        <v>84</v>
      </c>
      <c r="B37" s="3">
        <v>41696.0</v>
      </c>
      <c r="C37" s="1" t="s">
        <v>29</v>
      </c>
      <c r="D37" s="1">
        <v>10.0</v>
      </c>
      <c r="E37" s="1">
        <v>9.0</v>
      </c>
      <c r="F37" s="2"/>
      <c r="G37" s="2"/>
      <c r="H37" s="2"/>
      <c r="I37" s="2"/>
      <c r="J37" s="1" t="s">
        <v>83</v>
      </c>
      <c r="K37" s="3">
        <v>41696.0</v>
      </c>
      <c r="L37" s="1" t="s">
        <v>40</v>
      </c>
      <c r="M37" s="1">
        <v>31.0</v>
      </c>
      <c r="N37" s="1">
        <v>14.0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0" customHeight="1">
      <c r="A38" s="1" t="s">
        <v>84</v>
      </c>
      <c r="B38" s="3">
        <v>41696.0</v>
      </c>
      <c r="C38" s="1" t="s">
        <v>29</v>
      </c>
      <c r="D38" s="1">
        <v>10.0</v>
      </c>
      <c r="E38" s="1">
        <v>10.0</v>
      </c>
      <c r="F38" s="2"/>
      <c r="G38" s="2"/>
      <c r="H38" s="2"/>
      <c r="I38" s="2"/>
      <c r="J38" s="1" t="s">
        <v>83</v>
      </c>
      <c r="K38" s="3">
        <v>41696.0</v>
      </c>
      <c r="L38" s="1" t="s">
        <v>40</v>
      </c>
      <c r="M38" s="1">
        <v>20.0</v>
      </c>
      <c r="N38" s="1">
        <v>15.0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0" customHeight="1">
      <c r="A39" s="1" t="s">
        <v>84</v>
      </c>
      <c r="B39" s="3">
        <v>41696.0</v>
      </c>
      <c r="C39" s="1" t="s">
        <v>29</v>
      </c>
      <c r="D39" s="1">
        <v>8.0</v>
      </c>
      <c r="E39" s="1">
        <v>11.0</v>
      </c>
      <c r="F39" s="2"/>
      <c r="G39" s="2"/>
      <c r="H39" s="2"/>
      <c r="I39" s="2"/>
      <c r="J39" s="1" t="s">
        <v>83</v>
      </c>
      <c r="K39" s="3">
        <v>41696.0</v>
      </c>
      <c r="L39" s="1" t="s">
        <v>40</v>
      </c>
      <c r="M39" s="1">
        <v>19.0</v>
      </c>
      <c r="N39" s="1">
        <v>16.0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0" customHeight="1">
      <c r="A40" s="1" t="s">
        <v>84</v>
      </c>
      <c r="B40" s="3">
        <v>41696.0</v>
      </c>
      <c r="C40" s="1" t="s">
        <v>29</v>
      </c>
      <c r="D40" s="1">
        <v>14.0</v>
      </c>
      <c r="E40" s="1">
        <v>12.0</v>
      </c>
      <c r="F40" s="2"/>
      <c r="G40" s="2"/>
      <c r="H40" s="2"/>
      <c r="I40" s="2"/>
      <c r="J40" s="1" t="s">
        <v>83</v>
      </c>
      <c r="K40" s="3">
        <v>41696.0</v>
      </c>
      <c r="L40" s="1" t="s">
        <v>40</v>
      </c>
      <c r="M40" s="1">
        <v>20.0</v>
      </c>
      <c r="N40" s="1">
        <v>17.0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0" customHeight="1">
      <c r="A41" s="1" t="s">
        <v>75</v>
      </c>
      <c r="B41" s="3">
        <v>41696.0</v>
      </c>
      <c r="C41" s="1" t="s">
        <v>30</v>
      </c>
      <c r="D41" s="1">
        <v>15.0</v>
      </c>
      <c r="E41" s="1">
        <v>1.0</v>
      </c>
      <c r="F41" s="1">
        <v>14.0</v>
      </c>
      <c r="G41" s="4" t="str">
        <f>AVERAGE(D41:D54)</f>
        <v>10.92857143</v>
      </c>
      <c r="H41" s="1" t="str">
        <f>STDEV(D41:D54)</f>
        <v>3.024624216</v>
      </c>
      <c r="I41" s="1"/>
      <c r="J41" s="1" t="s">
        <v>83</v>
      </c>
      <c r="K41" s="3">
        <v>41696.0</v>
      </c>
      <c r="L41" s="1" t="s">
        <v>40</v>
      </c>
      <c r="M41" s="1">
        <v>19.0</v>
      </c>
      <c r="N41" s="1">
        <v>18.0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0" customHeight="1">
      <c r="A42" s="1" t="s">
        <v>75</v>
      </c>
      <c r="B42" s="3">
        <v>41696.0</v>
      </c>
      <c r="C42" s="1" t="s">
        <v>30</v>
      </c>
      <c r="D42" s="1">
        <v>8.0</v>
      </c>
      <c r="E42" s="1">
        <v>2.0</v>
      </c>
      <c r="F42" s="2"/>
      <c r="G42" s="2"/>
      <c r="H42" s="2"/>
      <c r="I42" s="2"/>
      <c r="J42" s="1" t="s">
        <v>83</v>
      </c>
      <c r="K42" s="3">
        <v>41696.0</v>
      </c>
      <c r="L42" s="1" t="s">
        <v>40</v>
      </c>
      <c r="M42" s="1">
        <v>18.0</v>
      </c>
      <c r="N42" s="1">
        <v>19.0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0" customHeight="1">
      <c r="A43" s="1" t="s">
        <v>75</v>
      </c>
      <c r="B43" s="3">
        <v>41696.0</v>
      </c>
      <c r="C43" s="1" t="s">
        <v>30</v>
      </c>
      <c r="D43" s="1">
        <v>12.0</v>
      </c>
      <c r="E43" s="1">
        <v>3.0</v>
      </c>
      <c r="F43" s="2"/>
      <c r="G43" s="2"/>
      <c r="H43" s="2"/>
      <c r="I43" s="2"/>
      <c r="J43" s="1" t="s">
        <v>83</v>
      </c>
      <c r="K43" s="3">
        <v>41696.0</v>
      </c>
      <c r="L43" s="1" t="s">
        <v>40</v>
      </c>
      <c r="M43" s="1">
        <v>17.0</v>
      </c>
      <c r="N43" s="1">
        <v>20.0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1" t="s">
        <v>75</v>
      </c>
      <c r="B44" s="3">
        <v>41696.0</v>
      </c>
      <c r="C44" s="1" t="s">
        <v>30</v>
      </c>
      <c r="D44" s="1">
        <v>11.0</v>
      </c>
      <c r="E44" s="1">
        <v>4.0</v>
      </c>
      <c r="F44" s="2"/>
      <c r="G44" s="2"/>
      <c r="H44" s="2"/>
      <c r="I44" s="2"/>
      <c r="J44" s="1" t="s">
        <v>83</v>
      </c>
      <c r="K44" s="3">
        <v>41696.0</v>
      </c>
      <c r="L44" s="1" t="s">
        <v>40</v>
      </c>
      <c r="M44" s="1">
        <v>21.0</v>
      </c>
      <c r="N44" s="1">
        <v>21.0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0" customHeight="1">
      <c r="A45" s="1" t="s">
        <v>75</v>
      </c>
      <c r="B45" s="3">
        <v>41696.0</v>
      </c>
      <c r="C45" s="1" t="s">
        <v>30</v>
      </c>
      <c r="D45" s="1">
        <v>14.0</v>
      </c>
      <c r="E45" s="1">
        <v>5.0</v>
      </c>
      <c r="F45" s="2"/>
      <c r="G45" s="2"/>
      <c r="H45" s="2"/>
      <c r="I45" s="2"/>
      <c r="J45" s="1" t="s">
        <v>83</v>
      </c>
      <c r="K45" s="3">
        <v>41696.0</v>
      </c>
      <c r="L45" s="1" t="s">
        <v>40</v>
      </c>
      <c r="M45" s="1">
        <v>20.0</v>
      </c>
      <c r="N45" s="1">
        <v>22.0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0" customHeight="1">
      <c r="A46" s="1" t="s">
        <v>75</v>
      </c>
      <c r="B46" s="3">
        <v>41696.0</v>
      </c>
      <c r="C46" s="1" t="s">
        <v>30</v>
      </c>
      <c r="D46" s="1">
        <v>17.0</v>
      </c>
      <c r="E46" s="1">
        <v>6.0</v>
      </c>
      <c r="F46" s="2"/>
      <c r="G46" s="2"/>
      <c r="H46" s="2"/>
      <c r="I46" s="2"/>
      <c r="J46" s="1" t="s">
        <v>66</v>
      </c>
      <c r="K46" s="3">
        <v>41696.0</v>
      </c>
      <c r="L46" s="1" t="s">
        <v>51</v>
      </c>
      <c r="M46" s="1">
        <v>18.0</v>
      </c>
      <c r="N46" s="1">
        <v>1.0</v>
      </c>
      <c r="O46" s="1">
        <v>2.0</v>
      </c>
      <c r="P46" s="1">
        <v>18.0</v>
      </c>
      <c r="Q46" s="1" t="str">
        <f>STDEV(M46:M47)</f>
        <v>0</v>
      </c>
      <c r="R46" s="1"/>
      <c r="S46" s="1"/>
      <c r="T46" s="1"/>
      <c r="U46" s="1"/>
      <c r="V46" s="1"/>
      <c r="W46" s="1"/>
      <c r="X46" s="1"/>
      <c r="Y46" s="1"/>
      <c r="Z46" s="1"/>
    </row>
    <row r="47" ht="15.0" customHeight="1">
      <c r="A47" s="1" t="s">
        <v>75</v>
      </c>
      <c r="B47" s="3">
        <v>41696.0</v>
      </c>
      <c r="C47" s="1" t="s">
        <v>30</v>
      </c>
      <c r="D47" s="1">
        <v>13.0</v>
      </c>
      <c r="E47" s="1">
        <v>7.0</v>
      </c>
      <c r="F47" s="2"/>
      <c r="G47" s="2"/>
      <c r="H47" s="2"/>
      <c r="I47" s="2"/>
      <c r="J47" s="1" t="s">
        <v>66</v>
      </c>
      <c r="K47" s="3">
        <v>41696.0</v>
      </c>
      <c r="L47" s="1" t="s">
        <v>51</v>
      </c>
      <c r="M47" s="1">
        <v>18.0</v>
      </c>
      <c r="N47" s="1">
        <v>2.0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0" customHeight="1">
      <c r="A48" s="1" t="s">
        <v>75</v>
      </c>
      <c r="B48" s="3">
        <v>41696.0</v>
      </c>
      <c r="C48" s="1" t="s">
        <v>30</v>
      </c>
      <c r="D48" s="1">
        <v>11.0</v>
      </c>
      <c r="E48" s="1">
        <v>8.0</v>
      </c>
      <c r="F48" s="2"/>
      <c r="G48" s="2"/>
      <c r="H48" s="2"/>
      <c r="I48" s="2"/>
      <c r="J48" s="1" t="s">
        <v>72</v>
      </c>
      <c r="K48" s="3">
        <v>41696.0</v>
      </c>
      <c r="L48" s="1" t="s">
        <v>27</v>
      </c>
      <c r="M48" s="1">
        <v>21.0</v>
      </c>
      <c r="N48" s="1">
        <v>1.0</v>
      </c>
      <c r="O48" s="1">
        <v>2.0</v>
      </c>
      <c r="P48" s="4" t="str">
        <f>AVERAGE(M48:M49)</f>
        <v>17</v>
      </c>
      <c r="Q48" s="1" t="str">
        <f>STDEV(M48:M49)</f>
        <v>5.656854249</v>
      </c>
      <c r="R48" s="1"/>
      <c r="S48" s="1"/>
      <c r="T48" s="1"/>
      <c r="U48" s="1"/>
      <c r="V48" s="1"/>
      <c r="W48" s="1"/>
      <c r="X48" s="1"/>
      <c r="Y48" s="1"/>
      <c r="Z48" s="1"/>
    </row>
    <row r="49" ht="15.0" customHeight="1">
      <c r="A49" s="1" t="s">
        <v>75</v>
      </c>
      <c r="B49" s="3">
        <v>41696.0</v>
      </c>
      <c r="C49" s="1" t="s">
        <v>30</v>
      </c>
      <c r="D49" s="1">
        <v>10.0</v>
      </c>
      <c r="E49" s="1">
        <v>9.0</v>
      </c>
      <c r="F49" s="2"/>
      <c r="G49" s="2"/>
      <c r="H49" s="2"/>
      <c r="I49" s="2"/>
      <c r="J49" s="1" t="s">
        <v>72</v>
      </c>
      <c r="K49" s="3">
        <v>41696.0</v>
      </c>
      <c r="L49" s="1" t="s">
        <v>27</v>
      </c>
      <c r="M49" s="1">
        <v>13.0</v>
      </c>
      <c r="N49" s="1">
        <v>2.0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0" customHeight="1">
      <c r="A50" s="1" t="s">
        <v>75</v>
      </c>
      <c r="B50" s="3">
        <v>41696.0</v>
      </c>
      <c r="C50" s="1" t="s">
        <v>30</v>
      </c>
      <c r="D50" s="1">
        <v>9.0</v>
      </c>
      <c r="E50" s="1">
        <v>10.0</v>
      </c>
      <c r="F50" s="2"/>
      <c r="G50" s="2"/>
      <c r="H50" s="2"/>
      <c r="I50" s="2"/>
      <c r="J50" s="2"/>
      <c r="K50" s="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0" customHeight="1">
      <c r="A51" s="1" t="s">
        <v>75</v>
      </c>
      <c r="B51" s="3">
        <v>41696.0</v>
      </c>
      <c r="C51" s="1" t="s">
        <v>30</v>
      </c>
      <c r="D51" s="1">
        <v>9.0</v>
      </c>
      <c r="E51" s="1">
        <v>11.0</v>
      </c>
      <c r="F51" s="2"/>
      <c r="G51" s="2"/>
      <c r="H51" s="2"/>
      <c r="I51" s="2"/>
      <c r="J51" s="2"/>
      <c r="K51" s="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0" customHeight="1">
      <c r="A52" s="1" t="s">
        <v>75</v>
      </c>
      <c r="B52" s="3">
        <v>41696.0</v>
      </c>
      <c r="C52" s="1" t="s">
        <v>30</v>
      </c>
      <c r="D52" s="1">
        <v>10.0</v>
      </c>
      <c r="E52" s="1">
        <v>12.0</v>
      </c>
      <c r="F52" s="2"/>
      <c r="G52" s="2"/>
      <c r="H52" s="2"/>
      <c r="I52" s="2"/>
      <c r="J52" s="2"/>
      <c r="K52" s="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0" customHeight="1">
      <c r="A53" s="1" t="s">
        <v>75</v>
      </c>
      <c r="B53" s="3">
        <v>41696.0</v>
      </c>
      <c r="C53" s="1" t="s">
        <v>30</v>
      </c>
      <c r="D53" s="1">
        <v>8.0</v>
      </c>
      <c r="E53" s="1">
        <v>13.0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0" customHeight="1">
      <c r="A54" s="1" t="s">
        <v>75</v>
      </c>
      <c r="B54" s="3">
        <v>41696.0</v>
      </c>
      <c r="C54" s="1" t="s">
        <v>30</v>
      </c>
      <c r="D54" s="1">
        <v>6.0</v>
      </c>
      <c r="E54" s="1">
        <v>14.0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0" customHeight="1">
      <c r="A55" s="1" t="s">
        <v>65</v>
      </c>
      <c r="B55" s="3">
        <v>41696.0</v>
      </c>
      <c r="C55" s="1" t="s">
        <v>37</v>
      </c>
      <c r="D55" s="1">
        <v>21.0</v>
      </c>
      <c r="E55" s="1">
        <v>1.0</v>
      </c>
      <c r="F55" s="1">
        <v>11.0</v>
      </c>
      <c r="G55" s="4" t="str">
        <f>AVERAGE(D55:D65)</f>
        <v>13.18181818</v>
      </c>
      <c r="H55" s="1" t="str">
        <f>STDEV(D55:D65)</f>
        <v>4.996362313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0" customHeight="1">
      <c r="A56" s="1" t="s">
        <v>65</v>
      </c>
      <c r="B56" s="3">
        <v>41696.0</v>
      </c>
      <c r="C56" s="1" t="s">
        <v>37</v>
      </c>
      <c r="D56" s="1">
        <v>11.0</v>
      </c>
      <c r="E56" s="1">
        <v>2.0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0" customHeight="1">
      <c r="A57" s="1" t="s">
        <v>65</v>
      </c>
      <c r="B57" s="3">
        <v>41696.0</v>
      </c>
      <c r="C57" s="1" t="s">
        <v>37</v>
      </c>
      <c r="D57" s="1">
        <v>24.0</v>
      </c>
      <c r="E57" s="1">
        <v>3.0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0" customHeight="1">
      <c r="A58" s="1" t="s">
        <v>65</v>
      </c>
      <c r="B58" s="3">
        <v>41696.0</v>
      </c>
      <c r="C58" s="1" t="s">
        <v>37</v>
      </c>
      <c r="D58" s="1">
        <v>12.0</v>
      </c>
      <c r="E58" s="1">
        <v>4.0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0" customHeight="1">
      <c r="A59" s="1" t="s">
        <v>65</v>
      </c>
      <c r="B59" s="3">
        <v>41696.0</v>
      </c>
      <c r="C59" s="1" t="s">
        <v>37</v>
      </c>
      <c r="D59" s="1">
        <v>15.0</v>
      </c>
      <c r="E59" s="1">
        <v>5.0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0" customHeight="1">
      <c r="A60" s="1" t="s">
        <v>65</v>
      </c>
      <c r="B60" s="3">
        <v>41696.0</v>
      </c>
      <c r="C60" s="1" t="s">
        <v>37</v>
      </c>
      <c r="D60" s="1">
        <v>10.0</v>
      </c>
      <c r="E60" s="1">
        <v>6.0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0" customHeight="1">
      <c r="A61" s="1" t="s">
        <v>65</v>
      </c>
      <c r="B61" s="3">
        <v>41696.0</v>
      </c>
      <c r="C61" s="1" t="s">
        <v>37</v>
      </c>
      <c r="D61" s="1">
        <v>12.0</v>
      </c>
      <c r="E61" s="1">
        <v>7.0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0" customHeight="1">
      <c r="A62" s="1" t="s">
        <v>65</v>
      </c>
      <c r="B62" s="3">
        <v>41696.0</v>
      </c>
      <c r="C62" s="1" t="s">
        <v>37</v>
      </c>
      <c r="D62" s="1">
        <v>11.0</v>
      </c>
      <c r="E62" s="1">
        <v>8.0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0" customHeight="1">
      <c r="A63" s="1" t="s">
        <v>65</v>
      </c>
      <c r="B63" s="3">
        <v>41696.0</v>
      </c>
      <c r="C63" s="1" t="s">
        <v>37</v>
      </c>
      <c r="D63" s="1">
        <v>12.0</v>
      </c>
      <c r="E63" s="1">
        <v>9.0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0" customHeight="1">
      <c r="A64" s="1" t="s">
        <v>65</v>
      </c>
      <c r="B64" s="3">
        <v>41696.0</v>
      </c>
      <c r="C64" s="1" t="s">
        <v>37</v>
      </c>
      <c r="D64" s="1">
        <v>8.0</v>
      </c>
      <c r="E64" s="1">
        <v>10.0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0" customHeight="1">
      <c r="A65" s="1" t="s">
        <v>65</v>
      </c>
      <c r="B65" s="3">
        <v>41696.0</v>
      </c>
      <c r="C65" s="1" t="s">
        <v>37</v>
      </c>
      <c r="D65" s="1">
        <v>9.0</v>
      </c>
      <c r="E65" s="1">
        <v>11.0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0" customHeight="1">
      <c r="A66" s="1" t="s">
        <v>65</v>
      </c>
      <c r="B66" s="3">
        <v>41696.0</v>
      </c>
      <c r="C66" s="1" t="s">
        <v>85</v>
      </c>
      <c r="D66" s="1">
        <v>12.0</v>
      </c>
      <c r="E66" s="1">
        <v>1.0</v>
      </c>
      <c r="F66" s="1">
        <v>17.0</v>
      </c>
      <c r="G66" s="4" t="str">
        <f>AVERAGE(D66:D82)</f>
        <v>13.67647059</v>
      </c>
      <c r="H66" s="1" t="str">
        <f>STDEV(D66:D82)</f>
        <v>2.833621669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0" customHeight="1">
      <c r="A67" s="1" t="s">
        <v>65</v>
      </c>
      <c r="B67" s="3">
        <v>41696.0</v>
      </c>
      <c r="C67" s="1" t="s">
        <v>85</v>
      </c>
      <c r="D67" s="1">
        <v>12.0</v>
      </c>
      <c r="E67" s="1">
        <v>2.0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0" customHeight="1">
      <c r="A68" s="1" t="s">
        <v>65</v>
      </c>
      <c r="B68" s="3">
        <v>41696.0</v>
      </c>
      <c r="C68" s="1" t="s">
        <v>85</v>
      </c>
      <c r="D68" s="1">
        <v>14.0</v>
      </c>
      <c r="E68" s="1">
        <v>3.0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0" customHeight="1">
      <c r="A69" s="1" t="s">
        <v>65</v>
      </c>
      <c r="B69" s="3">
        <v>41696.0</v>
      </c>
      <c r="C69" s="1" t="s">
        <v>85</v>
      </c>
      <c r="D69" s="1">
        <v>13.0</v>
      </c>
      <c r="E69" s="1">
        <v>4.0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0" customHeight="1">
      <c r="A70" s="1" t="s">
        <v>65</v>
      </c>
      <c r="B70" s="3">
        <v>41696.0</v>
      </c>
      <c r="C70" s="1" t="s">
        <v>85</v>
      </c>
      <c r="D70" s="1">
        <v>15.0</v>
      </c>
      <c r="E70" s="1">
        <v>5.0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0" customHeight="1">
      <c r="A71" s="1" t="s">
        <v>65</v>
      </c>
      <c r="B71" s="3">
        <v>41696.0</v>
      </c>
      <c r="C71" s="1" t="s">
        <v>85</v>
      </c>
      <c r="D71" s="1">
        <v>12.5</v>
      </c>
      <c r="E71" s="1">
        <v>6.0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0" customHeight="1">
      <c r="A72" s="1" t="s">
        <v>65</v>
      </c>
      <c r="B72" s="3">
        <v>41696.0</v>
      </c>
      <c r="C72" s="1" t="s">
        <v>85</v>
      </c>
      <c r="D72" s="1">
        <v>17.0</v>
      </c>
      <c r="E72" s="1">
        <v>7.0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0" customHeight="1">
      <c r="A73" s="1" t="s">
        <v>65</v>
      </c>
      <c r="B73" s="3">
        <v>41696.0</v>
      </c>
      <c r="C73" s="1" t="s">
        <v>85</v>
      </c>
      <c r="D73" s="1">
        <v>20.0</v>
      </c>
      <c r="E73" s="1">
        <v>8.0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0" customHeight="1">
      <c r="A74" s="1" t="s">
        <v>65</v>
      </c>
      <c r="B74" s="3">
        <v>41696.0</v>
      </c>
      <c r="C74" s="1" t="s">
        <v>85</v>
      </c>
      <c r="D74" s="1">
        <v>11.0</v>
      </c>
      <c r="E74" s="1">
        <v>9.0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0" customHeight="1">
      <c r="A75" s="1" t="s">
        <v>65</v>
      </c>
      <c r="B75" s="3">
        <v>41696.0</v>
      </c>
      <c r="C75" s="1" t="s">
        <v>85</v>
      </c>
      <c r="D75" s="1">
        <v>11.0</v>
      </c>
      <c r="E75" s="1">
        <v>10.0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0" customHeight="1">
      <c r="A76" s="1" t="s">
        <v>65</v>
      </c>
      <c r="B76" s="3">
        <v>41696.0</v>
      </c>
      <c r="C76" s="1" t="s">
        <v>85</v>
      </c>
      <c r="D76" s="1">
        <v>12.0</v>
      </c>
      <c r="E76" s="1">
        <v>11.0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0" customHeight="1">
      <c r="A77" s="1" t="s">
        <v>65</v>
      </c>
      <c r="B77" s="3">
        <v>41696.0</v>
      </c>
      <c r="C77" s="1" t="s">
        <v>85</v>
      </c>
      <c r="D77" s="1">
        <v>15.0</v>
      </c>
      <c r="E77" s="1">
        <v>12.0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0" customHeight="1">
      <c r="A78" s="1" t="s">
        <v>65</v>
      </c>
      <c r="B78" s="3">
        <v>41696.0</v>
      </c>
      <c r="C78" s="1" t="s">
        <v>85</v>
      </c>
      <c r="D78" s="1">
        <v>12.0</v>
      </c>
      <c r="E78" s="1">
        <v>13.0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0" customHeight="1">
      <c r="A79" s="1" t="s">
        <v>65</v>
      </c>
      <c r="B79" s="3">
        <v>41696.0</v>
      </c>
      <c r="C79" s="1" t="s">
        <v>85</v>
      </c>
      <c r="D79" s="1">
        <v>19.0</v>
      </c>
      <c r="E79" s="1">
        <v>14.0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0" customHeight="1">
      <c r="A80" s="1" t="s">
        <v>65</v>
      </c>
      <c r="B80" s="3">
        <v>41696.0</v>
      </c>
      <c r="C80" s="1" t="s">
        <v>85</v>
      </c>
      <c r="D80" s="1">
        <v>15.0</v>
      </c>
      <c r="E80" s="1">
        <v>15.0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0" customHeight="1">
      <c r="A81" s="1" t="s">
        <v>65</v>
      </c>
      <c r="B81" s="3">
        <v>41696.0</v>
      </c>
      <c r="C81" s="1" t="s">
        <v>85</v>
      </c>
      <c r="D81" s="1">
        <v>12.0</v>
      </c>
      <c r="E81" s="1">
        <v>16.0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0" customHeight="1">
      <c r="A82" s="1" t="s">
        <v>65</v>
      </c>
      <c r="B82" s="3">
        <v>41696.0</v>
      </c>
      <c r="C82" s="1" t="s">
        <v>85</v>
      </c>
      <c r="D82" s="1">
        <v>10.0</v>
      </c>
      <c r="E82" s="1">
        <v>17.0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0" customHeight="1">
      <c r="A83" s="1" t="s">
        <v>86</v>
      </c>
      <c r="B83" s="3">
        <v>41696.0</v>
      </c>
      <c r="C83" s="1" t="s">
        <v>25</v>
      </c>
      <c r="D83" s="1">
        <v>20.0</v>
      </c>
      <c r="E83" s="1">
        <v>1.0</v>
      </c>
      <c r="F83" s="1">
        <v>15.0</v>
      </c>
      <c r="G83" s="4" t="str">
        <f>AVERAGE(D83:D97)</f>
        <v>14.2</v>
      </c>
      <c r="H83" s="1" t="str">
        <f>STDEV(D83:D97)</f>
        <v>3.166791977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0" customHeight="1">
      <c r="A84" s="1" t="s">
        <v>86</v>
      </c>
      <c r="B84" s="3">
        <v>41696.0</v>
      </c>
      <c r="C84" s="1" t="s">
        <v>25</v>
      </c>
      <c r="D84" s="1">
        <v>19.0</v>
      </c>
      <c r="E84" s="1">
        <v>2.0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0" customHeight="1">
      <c r="A85" s="1" t="s">
        <v>86</v>
      </c>
      <c r="B85" s="3">
        <v>41696.0</v>
      </c>
      <c r="C85" s="1" t="s">
        <v>25</v>
      </c>
      <c r="D85" s="1">
        <v>14.0</v>
      </c>
      <c r="E85" s="1">
        <v>3.0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0" customHeight="1">
      <c r="A86" s="1" t="s">
        <v>86</v>
      </c>
      <c r="B86" s="3">
        <v>41696.0</v>
      </c>
      <c r="C86" s="1" t="s">
        <v>25</v>
      </c>
      <c r="D86" s="1">
        <v>12.0</v>
      </c>
      <c r="E86" s="1">
        <v>4.0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0" customHeight="1">
      <c r="A87" s="1" t="s">
        <v>86</v>
      </c>
      <c r="B87" s="3">
        <v>41696.0</v>
      </c>
      <c r="C87" s="1" t="s">
        <v>25</v>
      </c>
      <c r="D87" s="1">
        <v>12.0</v>
      </c>
      <c r="E87" s="1">
        <v>5.0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0" customHeight="1">
      <c r="A88" s="1" t="s">
        <v>86</v>
      </c>
      <c r="B88" s="3">
        <v>41696.0</v>
      </c>
      <c r="C88" s="1" t="s">
        <v>25</v>
      </c>
      <c r="D88" s="1">
        <v>11.0</v>
      </c>
      <c r="E88" s="1">
        <v>6.0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0" customHeight="1">
      <c r="A89" s="1" t="s">
        <v>86</v>
      </c>
      <c r="B89" s="3">
        <v>41696.0</v>
      </c>
      <c r="C89" s="1" t="s">
        <v>25</v>
      </c>
      <c r="D89" s="1">
        <v>15.0</v>
      </c>
      <c r="E89" s="1">
        <v>7.0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0" customHeight="1">
      <c r="A90" s="1" t="s">
        <v>86</v>
      </c>
      <c r="B90" s="3">
        <v>41696.0</v>
      </c>
      <c r="C90" s="1" t="s">
        <v>25</v>
      </c>
      <c r="D90" s="1">
        <v>16.0</v>
      </c>
      <c r="E90" s="1">
        <v>8.0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0" customHeight="1">
      <c r="A91" s="1" t="s">
        <v>86</v>
      </c>
      <c r="B91" s="3">
        <v>41696.0</v>
      </c>
      <c r="C91" s="1" t="s">
        <v>25</v>
      </c>
      <c r="D91" s="1">
        <v>17.0</v>
      </c>
      <c r="E91" s="1">
        <v>9.0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0" customHeight="1">
      <c r="A92" s="1" t="s">
        <v>86</v>
      </c>
      <c r="B92" s="3">
        <v>41696.0</v>
      </c>
      <c r="C92" s="1" t="s">
        <v>25</v>
      </c>
      <c r="D92" s="1">
        <v>12.0</v>
      </c>
      <c r="E92" s="1">
        <v>10.0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0" customHeight="1">
      <c r="A93" s="1" t="s">
        <v>86</v>
      </c>
      <c r="B93" s="3">
        <v>41696.0</v>
      </c>
      <c r="C93" s="1" t="s">
        <v>25</v>
      </c>
      <c r="D93" s="1">
        <v>9.0</v>
      </c>
      <c r="E93" s="1">
        <v>11.0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0" customHeight="1">
      <c r="A94" s="1" t="s">
        <v>86</v>
      </c>
      <c r="B94" s="3">
        <v>41696.0</v>
      </c>
      <c r="C94" s="1" t="s">
        <v>25</v>
      </c>
      <c r="D94" s="1">
        <v>17.0</v>
      </c>
      <c r="E94" s="1">
        <v>12.0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0" customHeight="1">
      <c r="A95" s="1" t="s">
        <v>86</v>
      </c>
      <c r="B95" s="3">
        <v>41696.0</v>
      </c>
      <c r="C95" s="1" t="s">
        <v>25</v>
      </c>
      <c r="D95" s="1">
        <v>13.0</v>
      </c>
      <c r="E95" s="1">
        <v>13.0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0" customHeight="1">
      <c r="A96" s="1" t="s">
        <v>86</v>
      </c>
      <c r="B96" s="3">
        <v>41696.0</v>
      </c>
      <c r="C96" s="1" t="s">
        <v>25</v>
      </c>
      <c r="D96" s="1">
        <v>15.0</v>
      </c>
      <c r="E96" s="1">
        <v>14.0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0" customHeight="1">
      <c r="A97" s="1" t="s">
        <v>86</v>
      </c>
      <c r="B97" s="3">
        <v>41696.0</v>
      </c>
      <c r="C97" s="1" t="s">
        <v>25</v>
      </c>
      <c r="D97" s="1">
        <v>11.0</v>
      </c>
      <c r="E97" s="1">
        <v>15.0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0" customHeight="1">
      <c r="A98" s="1" t="s">
        <v>86</v>
      </c>
      <c r="B98" s="3">
        <v>41696.0</v>
      </c>
      <c r="C98" s="1" t="s">
        <v>18</v>
      </c>
      <c r="D98" s="1">
        <v>19.0</v>
      </c>
      <c r="E98" s="1">
        <v>1.0</v>
      </c>
      <c r="F98" s="1">
        <v>11.0</v>
      </c>
      <c r="G98" s="4" t="str">
        <f>AVERAGE(D98:D108)</f>
        <v>12.09090909</v>
      </c>
      <c r="H98" s="1" t="str">
        <f>STDEV(D98:D108)</f>
        <v>3.910359202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0" customHeight="1">
      <c r="A99" s="1" t="s">
        <v>86</v>
      </c>
      <c r="B99" s="3">
        <v>41696.0</v>
      </c>
      <c r="C99" s="1" t="s">
        <v>18</v>
      </c>
      <c r="D99" s="1">
        <v>16.0</v>
      </c>
      <c r="E99" s="1">
        <v>2.0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0" customHeight="1">
      <c r="A100" s="1" t="s">
        <v>86</v>
      </c>
      <c r="B100" s="3">
        <v>41696.0</v>
      </c>
      <c r="C100" s="1" t="s">
        <v>18</v>
      </c>
      <c r="D100" s="1">
        <v>11.0</v>
      </c>
      <c r="E100" s="1">
        <v>3.0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0" customHeight="1">
      <c r="A101" s="1" t="s">
        <v>86</v>
      </c>
      <c r="B101" s="3">
        <v>41696.0</v>
      </c>
      <c r="C101" s="1" t="s">
        <v>18</v>
      </c>
      <c r="D101" s="1">
        <v>18.0</v>
      </c>
      <c r="E101" s="1">
        <v>4.0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0" customHeight="1">
      <c r="A102" s="1" t="s">
        <v>86</v>
      </c>
      <c r="B102" s="3">
        <v>41696.0</v>
      </c>
      <c r="C102" s="1" t="s">
        <v>18</v>
      </c>
      <c r="D102" s="1">
        <v>11.0</v>
      </c>
      <c r="E102" s="1">
        <v>5.0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0" customHeight="1">
      <c r="A103" s="1" t="s">
        <v>86</v>
      </c>
      <c r="B103" s="3">
        <v>41696.0</v>
      </c>
      <c r="C103" s="1" t="s">
        <v>18</v>
      </c>
      <c r="D103" s="1">
        <v>10.0</v>
      </c>
      <c r="E103" s="1">
        <v>6.0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0" customHeight="1">
      <c r="A104" s="1" t="s">
        <v>86</v>
      </c>
      <c r="B104" s="3">
        <v>41696.0</v>
      </c>
      <c r="C104" s="1" t="s">
        <v>18</v>
      </c>
      <c r="D104" s="1">
        <v>8.0</v>
      </c>
      <c r="E104" s="1">
        <v>7.0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0" customHeight="1">
      <c r="A105" s="1" t="s">
        <v>86</v>
      </c>
      <c r="B105" s="3">
        <v>41696.0</v>
      </c>
      <c r="C105" s="1" t="s">
        <v>18</v>
      </c>
      <c r="D105" s="1">
        <v>7.0</v>
      </c>
      <c r="E105" s="1">
        <v>8.0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0" customHeight="1">
      <c r="A106" s="1" t="s">
        <v>86</v>
      </c>
      <c r="B106" s="3">
        <v>41696.0</v>
      </c>
      <c r="C106" s="1" t="s">
        <v>18</v>
      </c>
      <c r="D106" s="1">
        <v>10.0</v>
      </c>
      <c r="E106" s="1">
        <v>9.0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0" customHeight="1">
      <c r="A107" s="1" t="s">
        <v>86</v>
      </c>
      <c r="B107" s="3">
        <v>41696.0</v>
      </c>
      <c r="C107" s="1" t="s">
        <v>18</v>
      </c>
      <c r="D107" s="1">
        <v>11.0</v>
      </c>
      <c r="E107" s="1">
        <v>10.0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0" customHeight="1">
      <c r="A108" s="1" t="s">
        <v>86</v>
      </c>
      <c r="B108" s="3">
        <v>41696.0</v>
      </c>
      <c r="C108" s="1" t="s">
        <v>18</v>
      </c>
      <c r="D108" s="1">
        <v>12.0</v>
      </c>
      <c r="E108" s="1">
        <v>11.0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0" customHeight="1">
      <c r="A109" s="1" t="s">
        <v>82</v>
      </c>
      <c r="B109" s="3">
        <v>41696.0</v>
      </c>
      <c r="C109" s="1" t="s">
        <v>28</v>
      </c>
      <c r="D109" s="1">
        <v>9.0</v>
      </c>
      <c r="E109" s="1">
        <v>1.0</v>
      </c>
      <c r="F109" s="1">
        <v>1.0</v>
      </c>
      <c r="G109" s="1">
        <v>9.0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0" customHeight="1">
      <c r="A110" s="1"/>
      <c r="B110" s="3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0" customHeight="1">
      <c r="A111" s="1"/>
      <c r="B111" s="3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0" customHeight="1">
      <c r="A112" s="1"/>
      <c r="B112" s="3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0" customHeight="1">
      <c r="A113" s="1"/>
      <c r="B113" s="3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0" customHeight="1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0" customHeight="1">
      <c r="A115" s="1"/>
      <c r="B115" s="3"/>
      <c r="C115" s="1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0" customHeight="1">
      <c r="A116" s="1"/>
      <c r="B116" s="3"/>
      <c r="C116" s="1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0" customHeight="1">
      <c r="A117" s="1"/>
      <c r="B117" s="3"/>
      <c r="C117" s="1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0" customHeight="1">
      <c r="A118" s="1"/>
      <c r="B118" s="3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0" customHeight="1">
      <c r="A119" s="1"/>
      <c r="B119" s="3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0" customHeight="1">
      <c r="A120" s="1"/>
      <c r="B120" s="3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0" customHeight="1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0" customHeight="1">
      <c r="A122" s="1"/>
      <c r="B122" s="3"/>
      <c r="C122" s="1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0" customHeight="1">
      <c r="A123" s="1"/>
      <c r="B123" s="3"/>
      <c r="C123" s="1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0" customHeight="1">
      <c r="A124" s="1"/>
      <c r="B124" s="3"/>
      <c r="C124" s="1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0" customHeight="1">
      <c r="A125" s="1"/>
      <c r="B125" s="3"/>
      <c r="C125" s="1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0" customHeight="1">
      <c r="A126" s="1"/>
      <c r="B126" s="3"/>
      <c r="C126" s="1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0" customHeight="1">
      <c r="A127" s="1"/>
      <c r="B127" s="3"/>
      <c r="C127" s="1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0" customHeight="1">
      <c r="A128" s="1"/>
      <c r="B128" s="3"/>
      <c r="C128" s="1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0" customHeight="1">
      <c r="A129" s="1"/>
      <c r="B129" s="3"/>
      <c r="C129" s="1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0" customHeight="1">
      <c r="A130" s="1"/>
      <c r="B130" s="3"/>
      <c r="C130" s="1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0" customHeight="1">
      <c r="A131" s="1"/>
      <c r="B131" s="3"/>
      <c r="C131" s="1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0" customHeight="1">
      <c r="A132" s="1"/>
      <c r="B132" s="3"/>
      <c r="C132" s="1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0" customHeight="1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0" customHeight="1">
      <c r="A134" s="1"/>
      <c r="B134" s="3"/>
      <c r="C134" s="1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0" customHeight="1">
      <c r="A135" s="1"/>
      <c r="B135" s="3"/>
      <c r="C135" s="1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0" customHeight="1">
      <c r="A136" s="1"/>
      <c r="B136" s="3"/>
      <c r="C136" s="1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0" customHeight="1">
      <c r="A137" s="1"/>
      <c r="B137" s="3"/>
      <c r="C137" s="1"/>
      <c r="D137" s="1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0" customHeight="1">
      <c r="A138" s="1"/>
      <c r="B138" s="3"/>
      <c r="C138" s="1"/>
      <c r="D138" s="1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0" customHeight="1">
      <c r="A139" s="1"/>
      <c r="B139" s="3"/>
      <c r="C139" s="1"/>
      <c r="D139" s="1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0" customHeight="1">
      <c r="A140" s="1"/>
      <c r="B140" s="3"/>
      <c r="C140" s="1"/>
      <c r="D140" s="1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0" customHeight="1">
      <c r="A141" s="1"/>
      <c r="B141" s="3"/>
      <c r="C141" s="1"/>
      <c r="D141" s="1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0" customHeight="1">
      <c r="A142" s="1"/>
      <c r="B142" s="3"/>
      <c r="C142" s="1"/>
      <c r="D142" s="1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0" customHeight="1">
      <c r="A143" s="1"/>
      <c r="B143" s="3"/>
      <c r="C143" s="1"/>
      <c r="D143" s="1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0" customHeight="1">
      <c r="A144" s="1"/>
      <c r="B144" s="3"/>
      <c r="C144" s="1"/>
      <c r="D144" s="1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0" customHeight="1">
      <c r="A145" s="1"/>
      <c r="B145" s="3"/>
      <c r="C145" s="1"/>
      <c r="D145" s="1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0" customHeight="1">
      <c r="A146" s="1"/>
      <c r="B146" s="3"/>
      <c r="C146" s="1"/>
      <c r="D146" s="1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0" customHeight="1">
      <c r="A147" s="1"/>
      <c r="B147" s="3"/>
      <c r="C147" s="1"/>
      <c r="D147" s="1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0" customHeight="1">
      <c r="A148" s="1"/>
      <c r="B148" s="3"/>
      <c r="C148" s="1"/>
      <c r="D148" s="1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0" customHeight="1">
      <c r="A149" s="1"/>
      <c r="B149" s="3"/>
      <c r="C149" s="1"/>
      <c r="D149" s="1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0" customHeight="1">
      <c r="A150" s="1"/>
      <c r="B150" s="3"/>
      <c r="C150" s="1"/>
      <c r="D150" s="1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0" customHeight="1">
      <c r="A151" s="1"/>
      <c r="B151" s="3"/>
      <c r="C151" s="1"/>
      <c r="D151" s="1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0" customHeight="1">
      <c r="A152" s="1"/>
      <c r="B152" s="3"/>
      <c r="C152" s="1"/>
      <c r="D152" s="1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0" customHeight="1">
      <c r="A153" s="1"/>
      <c r="B153" s="3"/>
      <c r="C153" s="1"/>
      <c r="D153" s="1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0" customHeight="1">
      <c r="A154" s="1"/>
      <c r="B154" s="3"/>
      <c r="C154" s="1"/>
      <c r="D154" s="1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0" customHeight="1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0" customHeight="1">
      <c r="A156" s="1"/>
      <c r="B156" s="3"/>
      <c r="C156" s="1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0" customHeight="1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0" customHeight="1">
      <c r="A158" s="1"/>
      <c r="B158" s="3"/>
      <c r="C158" s="1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0" customHeight="1">
      <c r="A159" s="1"/>
      <c r="B159" s="3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0" customHeight="1">
      <c r="A160" s="1"/>
      <c r="B160" s="3"/>
      <c r="C160" s="1"/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0" customHeight="1">
      <c r="A161" s="1"/>
      <c r="B161" s="3"/>
      <c r="C161" s="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0" customHeight="1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0" customHeight="1">
      <c r="A163" s="1"/>
      <c r="B163" s="3"/>
      <c r="C163" s="1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0" customHeight="1">
      <c r="A164" s="1"/>
      <c r="B164" s="3"/>
      <c r="C164" s="1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0" customHeight="1">
      <c r="A165" s="1"/>
      <c r="B165" s="3"/>
      <c r="C165" s="1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0" customHeight="1">
      <c r="A166" s="1"/>
      <c r="B166" s="3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0" customHeight="1">
      <c r="A167" s="1"/>
      <c r="B167" s="3"/>
      <c r="C167" s="1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0" customHeight="1">
      <c r="A168" s="1"/>
      <c r="B168" s="3"/>
      <c r="C168" s="1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0" customHeight="1">
      <c r="A169" s="1"/>
      <c r="B169" s="3"/>
      <c r="C169" s="1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0" customHeight="1">
      <c r="A170" s="1"/>
      <c r="B170" s="3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0" customHeight="1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0" customHeight="1">
      <c r="A172" s="1"/>
      <c r="B172" s="3"/>
      <c r="C172" s="1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7" width="17.29"/>
  </cols>
  <sheetData>
    <row r="1" ht="15.75" customHeight="1">
      <c r="A1" s="9" t="s">
        <v>0</v>
      </c>
      <c r="B1" s="9" t="s">
        <v>8</v>
      </c>
      <c r="C1" s="9" t="s">
        <v>2</v>
      </c>
      <c r="D1" s="9" t="s">
        <v>3</v>
      </c>
      <c r="E1" s="9" t="s">
        <v>4</v>
      </c>
      <c r="F1" s="9" t="s">
        <v>9</v>
      </c>
      <c r="G1" s="9" t="s">
        <v>6</v>
      </c>
    </row>
    <row r="2" ht="15.75" customHeight="1">
      <c r="A2" s="9" t="s">
        <v>79</v>
      </c>
      <c r="B2" s="10">
        <v>41759.0</v>
      </c>
      <c r="C2" s="9" t="s">
        <v>76</v>
      </c>
      <c r="D2" s="9">
        <v>14.0</v>
      </c>
      <c r="E2" s="9">
        <v>1.0</v>
      </c>
      <c r="F2" s="9">
        <v>2.0</v>
      </c>
      <c r="G2" s="9">
        <v>10.5</v>
      </c>
    </row>
    <row r="3" ht="15.75" customHeight="1">
      <c r="A3" s="9" t="s">
        <v>79</v>
      </c>
      <c r="B3" s="10">
        <v>41759.0</v>
      </c>
      <c r="C3" s="9" t="s">
        <v>76</v>
      </c>
      <c r="D3" s="9">
        <v>7.0</v>
      </c>
      <c r="E3" s="9">
        <v>2.0</v>
      </c>
    </row>
    <row r="4" ht="15.75" customHeight="1">
      <c r="A4" s="9" t="s">
        <v>79</v>
      </c>
      <c r="B4" s="10">
        <v>41759.0</v>
      </c>
      <c r="C4" s="9" t="s">
        <v>81</v>
      </c>
      <c r="D4" s="9">
        <v>13.0</v>
      </c>
      <c r="E4" s="9">
        <v>1.0</v>
      </c>
      <c r="F4" s="9">
        <v>1.0</v>
      </c>
      <c r="G4" s="9">
        <v>13.0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5" width="13.57"/>
  </cols>
  <sheetData>
    <row r="1" ht="15.0" customHeight="1">
      <c r="A1" s="1" t="s">
        <v>87</v>
      </c>
      <c r="B1" s="3">
        <v>41760.0</v>
      </c>
      <c r="C1" s="1" t="s">
        <v>51</v>
      </c>
      <c r="D1" s="1">
        <v>22.0</v>
      </c>
      <c r="E1" s="1">
        <v>1.0</v>
      </c>
      <c r="F1" s="1">
        <v>100.0</v>
      </c>
      <c r="G1" s="4" t="str">
        <f>AVERAGE(D1:D100)</f>
        <v>22.54</v>
      </c>
      <c r="H1" s="1"/>
      <c r="I1" s="1" t="s">
        <v>88</v>
      </c>
      <c r="J1" s="3">
        <v>41761.0</v>
      </c>
      <c r="K1" s="1" t="s">
        <v>32</v>
      </c>
      <c r="L1" s="1">
        <v>11.0</v>
      </c>
      <c r="M1" s="1">
        <v>1.0</v>
      </c>
      <c r="N1" s="1">
        <v>12.0</v>
      </c>
      <c r="O1" s="4" t="str">
        <f>AVERAGE(L1:L12)</f>
        <v>10.41666667</v>
      </c>
    </row>
    <row r="2" ht="15.0" customHeight="1">
      <c r="A2" s="1" t="s">
        <v>87</v>
      </c>
      <c r="B2" s="3">
        <v>41760.0</v>
      </c>
      <c r="C2" s="1" t="s">
        <v>51</v>
      </c>
      <c r="D2" s="1">
        <v>26.0</v>
      </c>
      <c r="E2" s="1">
        <v>2.0</v>
      </c>
      <c r="F2" s="2"/>
      <c r="G2" s="2"/>
      <c r="H2" s="2"/>
      <c r="I2" s="1" t="s">
        <v>88</v>
      </c>
      <c r="J2" s="3">
        <v>41761.0</v>
      </c>
      <c r="K2" s="1" t="s">
        <v>32</v>
      </c>
      <c r="L2" s="1">
        <v>10.0</v>
      </c>
      <c r="M2" s="1">
        <v>2.0</v>
      </c>
      <c r="N2" s="2"/>
      <c r="O2" s="2"/>
    </row>
    <row r="3" ht="15.0" customHeight="1">
      <c r="A3" s="1" t="s">
        <v>87</v>
      </c>
      <c r="B3" s="3">
        <v>41760.0</v>
      </c>
      <c r="C3" s="1" t="s">
        <v>51</v>
      </c>
      <c r="D3" s="1">
        <v>25.0</v>
      </c>
      <c r="E3" s="1">
        <v>3.0</v>
      </c>
      <c r="F3" s="2"/>
      <c r="G3" s="2"/>
      <c r="H3" s="2"/>
      <c r="I3" s="1" t="s">
        <v>88</v>
      </c>
      <c r="J3" s="3">
        <v>41761.0</v>
      </c>
      <c r="K3" s="1" t="s">
        <v>32</v>
      </c>
      <c r="L3" s="1">
        <v>9.0</v>
      </c>
      <c r="M3" s="1">
        <v>3.0</v>
      </c>
      <c r="N3" s="2"/>
      <c r="O3" s="2"/>
    </row>
    <row r="4" ht="15.0" customHeight="1">
      <c r="A4" s="1" t="s">
        <v>87</v>
      </c>
      <c r="B4" s="3">
        <v>41760.0</v>
      </c>
      <c r="C4" s="1" t="s">
        <v>51</v>
      </c>
      <c r="D4" s="1">
        <v>23.0</v>
      </c>
      <c r="E4" s="1">
        <v>4.0</v>
      </c>
      <c r="F4" s="2"/>
      <c r="G4" s="2"/>
      <c r="H4" s="2"/>
      <c r="I4" s="1" t="s">
        <v>88</v>
      </c>
      <c r="J4" s="3">
        <v>41761.0</v>
      </c>
      <c r="K4" s="1" t="s">
        <v>32</v>
      </c>
      <c r="L4" s="1">
        <v>12.0</v>
      </c>
      <c r="M4" s="1">
        <v>4.0</v>
      </c>
      <c r="N4" s="2"/>
      <c r="O4" s="2"/>
    </row>
    <row r="5" ht="15.0" customHeight="1">
      <c r="A5" s="1" t="s">
        <v>87</v>
      </c>
      <c r="B5" s="3">
        <v>41760.0</v>
      </c>
      <c r="C5" s="1" t="s">
        <v>51</v>
      </c>
      <c r="D5" s="1">
        <v>18.0</v>
      </c>
      <c r="E5" s="1">
        <v>5.0</v>
      </c>
      <c r="F5" s="2"/>
      <c r="G5" s="2"/>
      <c r="H5" s="2"/>
      <c r="I5" s="1" t="s">
        <v>88</v>
      </c>
      <c r="J5" s="3">
        <v>41761.0</v>
      </c>
      <c r="K5" s="1" t="s">
        <v>32</v>
      </c>
      <c r="L5" s="1">
        <v>12.0</v>
      </c>
      <c r="M5" s="1">
        <v>5.0</v>
      </c>
      <c r="N5" s="2"/>
      <c r="O5" s="2"/>
    </row>
    <row r="6" ht="15.0" customHeight="1">
      <c r="A6" s="1" t="s">
        <v>87</v>
      </c>
      <c r="B6" s="3">
        <v>41760.0</v>
      </c>
      <c r="C6" s="1" t="s">
        <v>51</v>
      </c>
      <c r="D6" s="1">
        <v>29.0</v>
      </c>
      <c r="E6" s="1">
        <v>6.0</v>
      </c>
      <c r="F6" s="2"/>
      <c r="G6" s="2"/>
      <c r="H6" s="2"/>
      <c r="I6" s="1" t="s">
        <v>88</v>
      </c>
      <c r="J6" s="3">
        <v>41761.0</v>
      </c>
      <c r="K6" s="1" t="s">
        <v>32</v>
      </c>
      <c r="L6" s="1">
        <v>8.0</v>
      </c>
      <c r="M6" s="1">
        <v>6.0</v>
      </c>
      <c r="N6" s="2"/>
      <c r="O6" s="2"/>
    </row>
    <row r="7" ht="15.0" customHeight="1">
      <c r="A7" s="1" t="s">
        <v>87</v>
      </c>
      <c r="B7" s="3">
        <v>41760.0</v>
      </c>
      <c r="C7" s="1" t="s">
        <v>51</v>
      </c>
      <c r="D7" s="1">
        <v>24.0</v>
      </c>
      <c r="E7" s="1">
        <v>7.0</v>
      </c>
      <c r="F7" s="2"/>
      <c r="G7" s="2"/>
      <c r="H7" s="2"/>
      <c r="I7" s="1" t="s">
        <v>88</v>
      </c>
      <c r="J7" s="3">
        <v>41761.0</v>
      </c>
      <c r="K7" s="1" t="s">
        <v>32</v>
      </c>
      <c r="L7" s="1">
        <v>12.0</v>
      </c>
      <c r="M7" s="1">
        <v>7.0</v>
      </c>
      <c r="N7" s="2"/>
      <c r="O7" s="2"/>
    </row>
    <row r="8" ht="15.0" customHeight="1">
      <c r="A8" s="1" t="s">
        <v>87</v>
      </c>
      <c r="B8" s="3">
        <v>41760.0</v>
      </c>
      <c r="C8" s="1" t="s">
        <v>51</v>
      </c>
      <c r="D8" s="1">
        <v>25.0</v>
      </c>
      <c r="E8" s="1">
        <v>8.0</v>
      </c>
      <c r="F8" s="2"/>
      <c r="G8" s="2"/>
      <c r="H8" s="2"/>
      <c r="I8" s="1" t="s">
        <v>88</v>
      </c>
      <c r="J8" s="3">
        <v>41761.0</v>
      </c>
      <c r="K8" s="1" t="s">
        <v>32</v>
      </c>
      <c r="L8" s="1">
        <v>9.0</v>
      </c>
      <c r="M8" s="1">
        <v>8.0</v>
      </c>
      <c r="N8" s="2"/>
      <c r="O8" s="2"/>
    </row>
    <row r="9" ht="15.0" customHeight="1">
      <c r="A9" s="1" t="s">
        <v>87</v>
      </c>
      <c r="B9" s="3">
        <v>41760.0</v>
      </c>
      <c r="C9" s="1" t="s">
        <v>51</v>
      </c>
      <c r="D9" s="1">
        <v>23.0</v>
      </c>
      <c r="E9" s="1">
        <v>9.0</v>
      </c>
      <c r="F9" s="2"/>
      <c r="G9" s="2"/>
      <c r="H9" s="2"/>
      <c r="I9" s="1" t="s">
        <v>88</v>
      </c>
      <c r="J9" s="3">
        <v>41761.0</v>
      </c>
      <c r="K9" s="1" t="s">
        <v>32</v>
      </c>
      <c r="L9" s="1">
        <v>9.0</v>
      </c>
      <c r="M9" s="1">
        <v>9.0</v>
      </c>
      <c r="N9" s="2"/>
      <c r="O9" s="2"/>
    </row>
    <row r="10" ht="15.0" customHeight="1">
      <c r="A10" s="1" t="s">
        <v>87</v>
      </c>
      <c r="B10" s="3">
        <v>41760.0</v>
      </c>
      <c r="C10" s="1" t="s">
        <v>51</v>
      </c>
      <c r="D10" s="1">
        <v>16.0</v>
      </c>
      <c r="E10" s="1">
        <v>10.0</v>
      </c>
      <c r="F10" s="2"/>
      <c r="G10" s="2"/>
      <c r="H10" s="2"/>
      <c r="I10" s="1" t="s">
        <v>88</v>
      </c>
      <c r="J10" s="3">
        <v>41761.0</v>
      </c>
      <c r="K10" s="1" t="s">
        <v>32</v>
      </c>
      <c r="L10" s="1">
        <v>7.0</v>
      </c>
      <c r="M10" s="1">
        <v>10.0</v>
      </c>
      <c r="N10" s="2"/>
      <c r="O10" s="2"/>
    </row>
    <row r="11" ht="15.0" customHeight="1">
      <c r="A11" s="1" t="s">
        <v>87</v>
      </c>
      <c r="B11" s="3">
        <v>41760.0</v>
      </c>
      <c r="C11" s="1" t="s">
        <v>51</v>
      </c>
      <c r="D11" s="1">
        <v>18.0</v>
      </c>
      <c r="E11" s="1">
        <v>11.0</v>
      </c>
      <c r="F11" s="2"/>
      <c r="G11" s="2"/>
      <c r="H11" s="2"/>
      <c r="I11" s="1" t="s">
        <v>88</v>
      </c>
      <c r="J11" s="3">
        <v>41761.0</v>
      </c>
      <c r="K11" s="1" t="s">
        <v>32</v>
      </c>
      <c r="L11" s="1">
        <v>15.0</v>
      </c>
      <c r="M11" s="1">
        <v>11.0</v>
      </c>
      <c r="N11" s="2"/>
      <c r="O11" s="2"/>
    </row>
    <row r="12" ht="15.0" customHeight="1">
      <c r="A12" s="1" t="s">
        <v>87</v>
      </c>
      <c r="B12" s="3">
        <v>41760.0</v>
      </c>
      <c r="C12" s="1" t="s">
        <v>51</v>
      </c>
      <c r="D12" s="1">
        <v>18.0</v>
      </c>
      <c r="E12" s="1">
        <v>12.0</v>
      </c>
      <c r="F12" s="2"/>
      <c r="G12" s="2"/>
      <c r="H12" s="2"/>
      <c r="I12" s="1" t="s">
        <v>88</v>
      </c>
      <c r="J12" s="3">
        <v>41761.0</v>
      </c>
      <c r="K12" s="1" t="s">
        <v>32</v>
      </c>
      <c r="L12" s="1">
        <v>11.0</v>
      </c>
      <c r="M12" s="1">
        <v>12.0</v>
      </c>
      <c r="N12" s="2"/>
      <c r="O12" s="2"/>
    </row>
    <row r="13" ht="15.0" customHeight="1">
      <c r="A13" s="1" t="s">
        <v>87</v>
      </c>
      <c r="B13" s="3">
        <v>41760.0</v>
      </c>
      <c r="C13" s="1" t="s">
        <v>51</v>
      </c>
      <c r="D13" s="1">
        <v>21.0</v>
      </c>
      <c r="E13" s="1">
        <v>13.0</v>
      </c>
      <c r="F13" s="2"/>
      <c r="G13" s="2"/>
      <c r="H13" s="2"/>
      <c r="I13" s="1" t="s">
        <v>17</v>
      </c>
      <c r="J13" s="3">
        <v>41031.0</v>
      </c>
      <c r="K13" s="1" t="s">
        <v>28</v>
      </c>
      <c r="L13" s="1">
        <v>8.0</v>
      </c>
      <c r="M13" s="1">
        <v>1.0</v>
      </c>
      <c r="N13" s="1">
        <v>1.0</v>
      </c>
      <c r="O13" s="1">
        <v>8.0</v>
      </c>
    </row>
    <row r="14" ht="15.0" customHeight="1">
      <c r="A14" s="1" t="s">
        <v>87</v>
      </c>
      <c r="B14" s="3">
        <v>41760.0</v>
      </c>
      <c r="C14" s="1" t="s">
        <v>51</v>
      </c>
      <c r="D14" s="1">
        <v>22.0</v>
      </c>
      <c r="E14" s="1">
        <v>14.0</v>
      </c>
      <c r="F14" s="2"/>
      <c r="G14" s="2"/>
      <c r="H14" s="2"/>
      <c r="I14" s="1" t="s">
        <v>88</v>
      </c>
      <c r="J14" s="3">
        <v>41761.0</v>
      </c>
      <c r="K14" s="1" t="s">
        <v>30</v>
      </c>
      <c r="L14" s="1">
        <v>13.0</v>
      </c>
      <c r="M14" s="1">
        <v>1.0</v>
      </c>
      <c r="N14" s="1">
        <v>1.0</v>
      </c>
      <c r="O14" s="1">
        <v>13.0</v>
      </c>
    </row>
    <row r="15" ht="15.0" customHeight="1">
      <c r="A15" s="1" t="s">
        <v>87</v>
      </c>
      <c r="B15" s="3">
        <v>41760.0</v>
      </c>
      <c r="C15" s="1" t="s">
        <v>51</v>
      </c>
      <c r="D15" s="1">
        <v>23.0</v>
      </c>
      <c r="E15" s="1">
        <v>15.0</v>
      </c>
      <c r="F15" s="2"/>
      <c r="G15" s="2"/>
      <c r="H15" s="2"/>
      <c r="I15" s="1" t="s">
        <v>88</v>
      </c>
      <c r="J15" s="3">
        <v>41761.0</v>
      </c>
      <c r="K15" s="1" t="s">
        <v>36</v>
      </c>
      <c r="L15" s="1">
        <v>9.0</v>
      </c>
      <c r="M15" s="1">
        <v>1.0</v>
      </c>
      <c r="N15" s="1">
        <v>3.0</v>
      </c>
      <c r="O15" s="4" t="str">
        <f>AVERAGE(L15:L17)</f>
        <v>13.33333333</v>
      </c>
    </row>
    <row r="16" ht="15.0" customHeight="1">
      <c r="A16" s="1" t="s">
        <v>87</v>
      </c>
      <c r="B16" s="3">
        <v>41760.0</v>
      </c>
      <c r="C16" s="1" t="s">
        <v>51</v>
      </c>
      <c r="D16" s="1">
        <v>25.0</v>
      </c>
      <c r="E16" s="1">
        <v>16.0</v>
      </c>
      <c r="F16" s="2"/>
      <c r="G16" s="2"/>
      <c r="H16" s="2"/>
      <c r="I16" s="1" t="s">
        <v>88</v>
      </c>
      <c r="J16" s="3">
        <v>41761.0</v>
      </c>
      <c r="K16" s="1" t="s">
        <v>36</v>
      </c>
      <c r="L16" s="1">
        <v>13.0</v>
      </c>
      <c r="M16" s="1">
        <v>2.0</v>
      </c>
      <c r="N16" s="2"/>
      <c r="O16" s="2"/>
    </row>
    <row r="17" ht="15.0" customHeight="1">
      <c r="A17" s="1" t="s">
        <v>87</v>
      </c>
      <c r="B17" s="3">
        <v>41760.0</v>
      </c>
      <c r="C17" s="1" t="s">
        <v>51</v>
      </c>
      <c r="D17" s="1">
        <v>26.0</v>
      </c>
      <c r="E17" s="1">
        <v>17.0</v>
      </c>
      <c r="F17" s="2"/>
      <c r="G17" s="2"/>
      <c r="H17" s="2"/>
      <c r="I17" s="1" t="s">
        <v>88</v>
      </c>
      <c r="J17" s="3">
        <v>41761.0</v>
      </c>
      <c r="K17" s="1" t="s">
        <v>36</v>
      </c>
      <c r="L17" s="1">
        <v>18.0</v>
      </c>
      <c r="M17" s="1">
        <v>3.0</v>
      </c>
      <c r="N17" s="2"/>
      <c r="O17" s="2"/>
    </row>
    <row r="18" ht="15.0" customHeight="1">
      <c r="A18" s="1" t="s">
        <v>87</v>
      </c>
      <c r="B18" s="3">
        <v>41760.0</v>
      </c>
      <c r="C18" s="1" t="s">
        <v>51</v>
      </c>
      <c r="D18" s="1">
        <v>25.0</v>
      </c>
      <c r="E18" s="1">
        <v>18.0</v>
      </c>
      <c r="F18" s="2"/>
      <c r="G18" s="2"/>
      <c r="H18" s="2"/>
      <c r="I18" s="1" t="s">
        <v>88</v>
      </c>
      <c r="J18" s="3">
        <v>41761.0</v>
      </c>
      <c r="K18" s="1" t="s">
        <v>89</v>
      </c>
      <c r="L18" s="1">
        <v>12.0</v>
      </c>
      <c r="M18" s="1">
        <v>1.0</v>
      </c>
      <c r="N18" s="1">
        <v>2.0</v>
      </c>
      <c r="O18" s="1">
        <v>13.5</v>
      </c>
    </row>
    <row r="19" ht="15.0" customHeight="1">
      <c r="A19" s="1" t="s">
        <v>87</v>
      </c>
      <c r="B19" s="3">
        <v>41760.0</v>
      </c>
      <c r="C19" s="1" t="s">
        <v>51</v>
      </c>
      <c r="D19" s="1">
        <v>25.0</v>
      </c>
      <c r="E19" s="1">
        <v>19.0</v>
      </c>
      <c r="F19" s="2"/>
      <c r="G19" s="2"/>
      <c r="H19" s="2"/>
      <c r="I19" s="1" t="s">
        <v>88</v>
      </c>
      <c r="J19" s="3">
        <v>41761.0</v>
      </c>
      <c r="K19" s="1" t="s">
        <v>89</v>
      </c>
      <c r="L19" s="1">
        <v>15.0</v>
      </c>
      <c r="M19" s="1">
        <v>2.0</v>
      </c>
      <c r="N19" s="2"/>
      <c r="O19" s="2"/>
    </row>
    <row r="20" ht="15.0" customHeight="1">
      <c r="A20" s="1" t="s">
        <v>87</v>
      </c>
      <c r="B20" s="3">
        <v>41760.0</v>
      </c>
      <c r="C20" s="1" t="s">
        <v>51</v>
      </c>
      <c r="D20" s="1">
        <v>29.0</v>
      </c>
      <c r="E20" s="1">
        <v>20.0</v>
      </c>
      <c r="F20" s="2"/>
      <c r="G20" s="2"/>
      <c r="H20" s="2"/>
      <c r="I20" s="1" t="s">
        <v>88</v>
      </c>
      <c r="J20" s="3">
        <v>41761.0</v>
      </c>
      <c r="K20" s="1" t="s">
        <v>37</v>
      </c>
      <c r="L20" s="1">
        <v>8.0</v>
      </c>
      <c r="M20" s="1">
        <v>1.0</v>
      </c>
      <c r="N20" s="1">
        <v>6.0</v>
      </c>
      <c r="O20" s="4" t="str">
        <f>AVERAGE(L20:L25)</f>
        <v>12</v>
      </c>
    </row>
    <row r="21" ht="15.0" customHeight="1">
      <c r="A21" s="1" t="s">
        <v>87</v>
      </c>
      <c r="B21" s="3">
        <v>41760.0</v>
      </c>
      <c r="C21" s="1" t="s">
        <v>51</v>
      </c>
      <c r="D21" s="1">
        <v>28.0</v>
      </c>
      <c r="E21" s="1">
        <v>21.0</v>
      </c>
      <c r="F21" s="2"/>
      <c r="G21" s="2"/>
      <c r="H21" s="2"/>
      <c r="I21" s="1" t="s">
        <v>88</v>
      </c>
      <c r="J21" s="3">
        <v>41761.0</v>
      </c>
      <c r="K21" s="1" t="s">
        <v>37</v>
      </c>
      <c r="L21" s="1">
        <v>13.0</v>
      </c>
      <c r="M21" s="1">
        <v>2.0</v>
      </c>
      <c r="N21" s="2"/>
      <c r="O21" s="2"/>
    </row>
    <row r="22" ht="15.0" customHeight="1">
      <c r="A22" s="1" t="s">
        <v>87</v>
      </c>
      <c r="B22" s="3">
        <v>41760.0</v>
      </c>
      <c r="C22" s="1" t="s">
        <v>51</v>
      </c>
      <c r="D22" s="1">
        <v>18.0</v>
      </c>
      <c r="E22" s="1">
        <v>22.0</v>
      </c>
      <c r="F22" s="2"/>
      <c r="G22" s="2"/>
      <c r="H22" s="2"/>
      <c r="I22" s="1" t="s">
        <v>88</v>
      </c>
      <c r="J22" s="3">
        <v>41761.0</v>
      </c>
      <c r="K22" s="1" t="s">
        <v>37</v>
      </c>
      <c r="L22" s="1">
        <v>15.0</v>
      </c>
      <c r="M22" s="1">
        <v>3.0</v>
      </c>
      <c r="N22" s="2"/>
      <c r="O22" s="2"/>
    </row>
    <row r="23" ht="15.0" customHeight="1">
      <c r="A23" s="1" t="s">
        <v>87</v>
      </c>
      <c r="B23" s="3">
        <v>41760.0</v>
      </c>
      <c r="C23" s="1" t="s">
        <v>51</v>
      </c>
      <c r="D23" s="1">
        <v>17.0</v>
      </c>
      <c r="E23" s="1">
        <v>23.0</v>
      </c>
      <c r="F23" s="2"/>
      <c r="G23" s="2"/>
      <c r="H23" s="2"/>
      <c r="I23" s="1" t="s">
        <v>88</v>
      </c>
      <c r="J23" s="3">
        <v>41761.0</v>
      </c>
      <c r="K23" s="1" t="s">
        <v>37</v>
      </c>
      <c r="L23" s="1">
        <v>14.0</v>
      </c>
      <c r="M23" s="1">
        <v>4.0</v>
      </c>
      <c r="N23" s="2"/>
      <c r="O23" s="2"/>
    </row>
    <row r="24" ht="15.0" customHeight="1">
      <c r="A24" s="1" t="s">
        <v>87</v>
      </c>
      <c r="B24" s="3">
        <v>41760.0</v>
      </c>
      <c r="C24" s="1" t="s">
        <v>51</v>
      </c>
      <c r="D24" s="1">
        <v>29.0</v>
      </c>
      <c r="E24" s="1">
        <v>24.0</v>
      </c>
      <c r="F24" s="2"/>
      <c r="G24" s="2"/>
      <c r="H24" s="2"/>
      <c r="I24" s="1" t="s">
        <v>88</v>
      </c>
      <c r="J24" s="3">
        <v>41761.0</v>
      </c>
      <c r="K24" s="1" t="s">
        <v>37</v>
      </c>
      <c r="L24" s="1">
        <v>12.0</v>
      </c>
      <c r="M24" s="1">
        <v>5.0</v>
      </c>
      <c r="N24" s="2"/>
      <c r="O24" s="2"/>
    </row>
    <row r="25" ht="15.0" customHeight="1">
      <c r="A25" s="1" t="s">
        <v>87</v>
      </c>
      <c r="B25" s="3">
        <v>41760.0</v>
      </c>
      <c r="C25" s="1" t="s">
        <v>51</v>
      </c>
      <c r="D25" s="1">
        <v>18.0</v>
      </c>
      <c r="E25" s="1">
        <v>25.0</v>
      </c>
      <c r="F25" s="2"/>
      <c r="G25" s="2"/>
      <c r="H25" s="2"/>
      <c r="I25" s="1" t="s">
        <v>88</v>
      </c>
      <c r="J25" s="3">
        <v>41761.0</v>
      </c>
      <c r="K25" s="1" t="s">
        <v>37</v>
      </c>
      <c r="L25" s="1">
        <v>10.0</v>
      </c>
      <c r="M25" s="1">
        <v>6.0</v>
      </c>
      <c r="N25" s="2"/>
      <c r="O25" s="2"/>
    </row>
    <row r="26" ht="15.0" customHeight="1">
      <c r="A26" s="1" t="s">
        <v>87</v>
      </c>
      <c r="B26" s="3">
        <v>41760.0</v>
      </c>
      <c r="C26" s="1" t="s">
        <v>51</v>
      </c>
      <c r="D26" s="1">
        <v>24.0</v>
      </c>
      <c r="E26" s="1">
        <v>26.0</v>
      </c>
      <c r="F26" s="2"/>
      <c r="G26" s="2"/>
      <c r="H26" s="2"/>
      <c r="I26" s="1" t="s">
        <v>88</v>
      </c>
      <c r="J26" s="3">
        <v>41761.0</v>
      </c>
      <c r="K26" s="1" t="s">
        <v>21</v>
      </c>
      <c r="L26" s="1">
        <v>15.0</v>
      </c>
      <c r="M26" s="1">
        <v>1.0</v>
      </c>
      <c r="N26" s="1">
        <v>2.0</v>
      </c>
      <c r="O26" s="1">
        <v>13.5</v>
      </c>
    </row>
    <row r="27" ht="15.0" customHeight="1">
      <c r="A27" s="1" t="s">
        <v>87</v>
      </c>
      <c r="B27" s="3">
        <v>41760.0</v>
      </c>
      <c r="C27" s="1" t="s">
        <v>51</v>
      </c>
      <c r="D27" s="1">
        <v>21.0</v>
      </c>
      <c r="E27" s="1">
        <v>27.0</v>
      </c>
      <c r="F27" s="2"/>
      <c r="G27" s="2"/>
      <c r="H27" s="2"/>
      <c r="I27" s="1" t="s">
        <v>88</v>
      </c>
      <c r="J27" s="3">
        <v>41761.0</v>
      </c>
      <c r="K27" s="1" t="s">
        <v>21</v>
      </c>
      <c r="L27" s="1">
        <v>12.0</v>
      </c>
      <c r="M27" s="1">
        <v>2.0</v>
      </c>
      <c r="N27" s="2"/>
      <c r="O27" s="2"/>
    </row>
    <row r="28" ht="15.0" customHeight="1">
      <c r="A28" s="1" t="s">
        <v>87</v>
      </c>
      <c r="B28" s="3">
        <v>41760.0</v>
      </c>
      <c r="C28" s="1" t="s">
        <v>51</v>
      </c>
      <c r="D28" s="1">
        <v>24.0</v>
      </c>
      <c r="E28" s="1">
        <v>28.0</v>
      </c>
      <c r="F28" s="2"/>
      <c r="G28" s="2"/>
      <c r="H28" s="2"/>
      <c r="I28" s="1" t="s">
        <v>88</v>
      </c>
      <c r="J28" s="3">
        <v>41761.0</v>
      </c>
      <c r="K28" s="1" t="s">
        <v>39</v>
      </c>
      <c r="L28" s="1">
        <v>11.0</v>
      </c>
      <c r="M28" s="1">
        <v>1.0</v>
      </c>
      <c r="N28" s="1">
        <v>2.0</v>
      </c>
      <c r="O28" s="1">
        <v>10.5</v>
      </c>
    </row>
    <row r="29" ht="15.0" customHeight="1">
      <c r="A29" s="1" t="s">
        <v>87</v>
      </c>
      <c r="B29" s="3">
        <v>41760.0</v>
      </c>
      <c r="C29" s="1" t="s">
        <v>51</v>
      </c>
      <c r="D29" s="1">
        <v>19.0</v>
      </c>
      <c r="E29" s="1">
        <v>29.0</v>
      </c>
      <c r="F29" s="2"/>
      <c r="G29" s="2"/>
      <c r="H29" s="2"/>
      <c r="I29" s="1" t="s">
        <v>88</v>
      </c>
      <c r="J29" s="3">
        <v>41761.0</v>
      </c>
      <c r="K29" s="1" t="s">
        <v>39</v>
      </c>
      <c r="L29" s="1">
        <v>10.0</v>
      </c>
      <c r="M29" s="1">
        <v>2.0</v>
      </c>
      <c r="N29" s="2"/>
      <c r="O29" s="2"/>
    </row>
    <row r="30" ht="15.0" customHeight="1">
      <c r="A30" s="1" t="s">
        <v>87</v>
      </c>
      <c r="B30" s="3">
        <v>41760.0</v>
      </c>
      <c r="C30" s="1" t="s">
        <v>51</v>
      </c>
      <c r="D30" s="1">
        <v>26.0</v>
      </c>
      <c r="E30" s="1">
        <v>30.0</v>
      </c>
      <c r="F30" s="2"/>
      <c r="G30" s="2"/>
      <c r="H30" s="2"/>
      <c r="I30" s="1" t="s">
        <v>88</v>
      </c>
      <c r="J30" s="3">
        <v>41761.0</v>
      </c>
      <c r="K30" s="1" t="s">
        <v>25</v>
      </c>
      <c r="L30" s="1">
        <v>21.0</v>
      </c>
      <c r="M30" s="1">
        <v>1.0</v>
      </c>
      <c r="N30" s="1">
        <v>1.0</v>
      </c>
      <c r="O30" s="1">
        <v>21.0</v>
      </c>
    </row>
    <row r="31" ht="15.0" customHeight="1">
      <c r="A31" s="1" t="s">
        <v>87</v>
      </c>
      <c r="B31" s="3">
        <v>41760.0</v>
      </c>
      <c r="C31" s="1" t="s">
        <v>51</v>
      </c>
      <c r="D31" s="1">
        <v>15.0</v>
      </c>
      <c r="E31" s="1">
        <v>31.0</v>
      </c>
      <c r="F31" s="2"/>
      <c r="G31" s="2"/>
      <c r="H31" s="2"/>
      <c r="I31" s="1" t="s">
        <v>88</v>
      </c>
      <c r="J31" s="3">
        <v>41761.0</v>
      </c>
      <c r="K31" s="1" t="s">
        <v>31</v>
      </c>
      <c r="L31" s="1">
        <v>14.0</v>
      </c>
      <c r="M31" s="1">
        <v>1.0</v>
      </c>
      <c r="N31" s="1">
        <v>18.0</v>
      </c>
      <c r="O31" s="4" t="str">
        <f>AVERAGE(L31:L48)</f>
        <v>11.38888889</v>
      </c>
    </row>
    <row r="32" ht="15.0" customHeight="1">
      <c r="A32" s="1" t="s">
        <v>87</v>
      </c>
      <c r="B32" s="3">
        <v>41760.0</v>
      </c>
      <c r="C32" s="1" t="s">
        <v>51</v>
      </c>
      <c r="D32" s="1">
        <v>23.0</v>
      </c>
      <c r="E32" s="1">
        <v>32.0</v>
      </c>
      <c r="F32" s="2"/>
      <c r="G32" s="2"/>
      <c r="H32" s="2"/>
      <c r="I32" s="1" t="s">
        <v>88</v>
      </c>
      <c r="J32" s="3">
        <v>41761.0</v>
      </c>
      <c r="K32" s="1" t="s">
        <v>31</v>
      </c>
      <c r="L32" s="1">
        <v>9.0</v>
      </c>
      <c r="M32" s="1">
        <v>2.0</v>
      </c>
      <c r="N32" s="2"/>
      <c r="O32" s="2"/>
    </row>
    <row r="33" ht="15.0" customHeight="1">
      <c r="A33" s="1" t="s">
        <v>87</v>
      </c>
      <c r="B33" s="3">
        <v>41760.0</v>
      </c>
      <c r="C33" s="1" t="s">
        <v>51</v>
      </c>
      <c r="D33" s="1">
        <v>22.0</v>
      </c>
      <c r="E33" s="1">
        <v>33.0</v>
      </c>
      <c r="F33" s="2"/>
      <c r="G33" s="2"/>
      <c r="H33" s="2"/>
      <c r="I33" s="1" t="s">
        <v>88</v>
      </c>
      <c r="J33" s="3">
        <v>41761.0</v>
      </c>
      <c r="K33" s="1" t="s">
        <v>31</v>
      </c>
      <c r="L33" s="1">
        <v>12.0</v>
      </c>
      <c r="M33" s="1">
        <v>3.0</v>
      </c>
      <c r="N33" s="2"/>
      <c r="O33" s="2"/>
    </row>
    <row r="34" ht="15.0" customHeight="1">
      <c r="A34" s="1" t="s">
        <v>87</v>
      </c>
      <c r="B34" s="3">
        <v>41760.0</v>
      </c>
      <c r="C34" s="1" t="s">
        <v>51</v>
      </c>
      <c r="D34" s="1">
        <v>27.0</v>
      </c>
      <c r="E34" s="1">
        <v>34.0</v>
      </c>
      <c r="F34" s="2"/>
      <c r="G34" s="2"/>
      <c r="H34" s="2"/>
      <c r="I34" s="1" t="s">
        <v>88</v>
      </c>
      <c r="J34" s="3">
        <v>41761.0</v>
      </c>
      <c r="K34" s="1" t="s">
        <v>31</v>
      </c>
      <c r="L34" s="1">
        <v>11.0</v>
      </c>
      <c r="M34" s="1">
        <v>4.0</v>
      </c>
      <c r="N34" s="2"/>
      <c r="O34" s="2"/>
    </row>
    <row r="35" ht="15.0" customHeight="1">
      <c r="A35" s="1" t="s">
        <v>87</v>
      </c>
      <c r="B35" s="3">
        <v>41760.0</v>
      </c>
      <c r="C35" s="1" t="s">
        <v>51</v>
      </c>
      <c r="D35" s="1">
        <v>27.0</v>
      </c>
      <c r="E35" s="1">
        <v>35.0</v>
      </c>
      <c r="F35" s="2"/>
      <c r="G35" s="2"/>
      <c r="H35" s="2"/>
      <c r="I35" s="1" t="s">
        <v>88</v>
      </c>
      <c r="J35" s="3">
        <v>41761.0</v>
      </c>
      <c r="K35" s="1" t="s">
        <v>31</v>
      </c>
      <c r="L35" s="1">
        <v>8.0</v>
      </c>
      <c r="M35" s="1">
        <v>5.0</v>
      </c>
      <c r="N35" s="2"/>
      <c r="O35" s="2"/>
    </row>
    <row r="36" ht="15.0" customHeight="1">
      <c r="A36" s="1" t="s">
        <v>87</v>
      </c>
      <c r="B36" s="3">
        <v>41760.0</v>
      </c>
      <c r="C36" s="1" t="s">
        <v>51</v>
      </c>
      <c r="D36" s="1">
        <v>26.0</v>
      </c>
      <c r="E36" s="1">
        <v>36.0</v>
      </c>
      <c r="F36" s="2"/>
      <c r="G36" s="2"/>
      <c r="H36" s="2"/>
      <c r="I36" s="1" t="s">
        <v>88</v>
      </c>
      <c r="J36" s="3">
        <v>41761.0</v>
      </c>
      <c r="K36" s="1" t="s">
        <v>31</v>
      </c>
      <c r="L36" s="1">
        <v>14.0</v>
      </c>
      <c r="M36" s="1">
        <v>6.0</v>
      </c>
      <c r="N36" s="2"/>
      <c r="O36" s="2"/>
    </row>
    <row r="37" ht="15.0" customHeight="1">
      <c r="A37" s="1" t="s">
        <v>87</v>
      </c>
      <c r="B37" s="3">
        <v>41760.0</v>
      </c>
      <c r="C37" s="1" t="s">
        <v>51</v>
      </c>
      <c r="D37" s="1">
        <v>18.0</v>
      </c>
      <c r="E37" s="1">
        <v>37.0</v>
      </c>
      <c r="F37" s="2"/>
      <c r="G37" s="2"/>
      <c r="H37" s="2"/>
      <c r="I37" s="1" t="s">
        <v>88</v>
      </c>
      <c r="J37" s="3">
        <v>41761.0</v>
      </c>
      <c r="K37" s="1" t="s">
        <v>31</v>
      </c>
      <c r="L37" s="1">
        <v>8.0</v>
      </c>
      <c r="M37" s="1">
        <v>7.0</v>
      </c>
      <c r="N37" s="2"/>
      <c r="O37" s="2"/>
    </row>
    <row r="38" ht="15.0" customHeight="1">
      <c r="A38" s="1" t="s">
        <v>87</v>
      </c>
      <c r="B38" s="3">
        <v>41760.0</v>
      </c>
      <c r="C38" s="1" t="s">
        <v>51</v>
      </c>
      <c r="D38" s="1">
        <v>21.0</v>
      </c>
      <c r="E38" s="1">
        <v>38.0</v>
      </c>
      <c r="F38" s="2"/>
      <c r="G38" s="2"/>
      <c r="H38" s="2"/>
      <c r="I38" s="1" t="s">
        <v>88</v>
      </c>
      <c r="J38" s="3">
        <v>41761.0</v>
      </c>
      <c r="K38" s="1" t="s">
        <v>31</v>
      </c>
      <c r="L38" s="1">
        <v>12.0</v>
      </c>
      <c r="M38" s="1">
        <v>8.0</v>
      </c>
      <c r="N38" s="2"/>
      <c r="O38" s="2"/>
    </row>
    <row r="39" ht="15.0" customHeight="1">
      <c r="A39" s="1" t="s">
        <v>87</v>
      </c>
      <c r="B39" s="3">
        <v>41760.0</v>
      </c>
      <c r="C39" s="1" t="s">
        <v>51</v>
      </c>
      <c r="D39" s="1">
        <v>19.0</v>
      </c>
      <c r="E39" s="1">
        <v>39.0</v>
      </c>
      <c r="F39" s="2"/>
      <c r="G39" s="2"/>
      <c r="H39" s="2"/>
      <c r="I39" s="1" t="s">
        <v>88</v>
      </c>
      <c r="J39" s="3">
        <v>41761.0</v>
      </c>
      <c r="K39" s="1" t="s">
        <v>31</v>
      </c>
      <c r="L39" s="1">
        <v>13.0</v>
      </c>
      <c r="M39" s="1">
        <v>9.0</v>
      </c>
      <c r="N39" s="2"/>
      <c r="O39" s="2"/>
    </row>
    <row r="40" ht="15.0" customHeight="1">
      <c r="A40" s="1" t="s">
        <v>87</v>
      </c>
      <c r="B40" s="3">
        <v>41760.0</v>
      </c>
      <c r="C40" s="1" t="s">
        <v>51</v>
      </c>
      <c r="D40" s="1">
        <v>21.0</v>
      </c>
      <c r="E40" s="1">
        <v>40.0</v>
      </c>
      <c r="F40" s="2"/>
      <c r="G40" s="2"/>
      <c r="H40" s="2"/>
      <c r="I40" s="1" t="s">
        <v>88</v>
      </c>
      <c r="J40" s="3">
        <v>41761.0</v>
      </c>
      <c r="K40" s="1" t="s">
        <v>31</v>
      </c>
      <c r="L40" s="1">
        <v>11.0</v>
      </c>
      <c r="M40" s="1">
        <v>10.0</v>
      </c>
      <c r="N40" s="2"/>
      <c r="O40" s="2"/>
    </row>
    <row r="41" ht="15.0" customHeight="1">
      <c r="A41" s="1" t="s">
        <v>87</v>
      </c>
      <c r="B41" s="3">
        <v>41760.0</v>
      </c>
      <c r="C41" s="1" t="s">
        <v>51</v>
      </c>
      <c r="D41" s="1">
        <v>20.0</v>
      </c>
      <c r="E41" s="1">
        <v>41.0</v>
      </c>
      <c r="F41" s="2"/>
      <c r="G41" s="2"/>
      <c r="H41" s="2"/>
      <c r="I41" s="1" t="s">
        <v>88</v>
      </c>
      <c r="J41" s="3">
        <v>41761.0</v>
      </c>
      <c r="K41" s="1" t="s">
        <v>31</v>
      </c>
      <c r="L41" s="1">
        <v>13.0</v>
      </c>
      <c r="M41" s="1">
        <v>11.0</v>
      </c>
      <c r="N41" s="2"/>
      <c r="O41" s="2"/>
    </row>
    <row r="42" ht="15.0" customHeight="1">
      <c r="A42" s="1" t="s">
        <v>87</v>
      </c>
      <c r="B42" s="3">
        <v>41760.0</v>
      </c>
      <c r="C42" s="1" t="s">
        <v>51</v>
      </c>
      <c r="D42" s="1">
        <v>20.0</v>
      </c>
      <c r="E42" s="1">
        <v>42.0</v>
      </c>
      <c r="F42" s="2"/>
      <c r="G42" s="2"/>
      <c r="H42" s="2"/>
      <c r="I42" s="1" t="s">
        <v>88</v>
      </c>
      <c r="J42" s="3">
        <v>41761.0</v>
      </c>
      <c r="K42" s="1" t="s">
        <v>31</v>
      </c>
      <c r="L42" s="1">
        <v>14.0</v>
      </c>
      <c r="M42" s="1">
        <v>12.0</v>
      </c>
      <c r="N42" s="2"/>
      <c r="O42" s="2"/>
    </row>
    <row r="43" ht="15.0" customHeight="1">
      <c r="A43" s="1" t="s">
        <v>87</v>
      </c>
      <c r="B43" s="3">
        <v>41760.0</v>
      </c>
      <c r="C43" s="1" t="s">
        <v>51</v>
      </c>
      <c r="D43" s="1">
        <v>23.0</v>
      </c>
      <c r="E43" s="1">
        <v>43.0</v>
      </c>
      <c r="F43" s="2"/>
      <c r="G43" s="2"/>
      <c r="H43" s="2"/>
      <c r="I43" s="1" t="s">
        <v>88</v>
      </c>
      <c r="J43" s="3">
        <v>41761.0</v>
      </c>
      <c r="K43" s="1" t="s">
        <v>31</v>
      </c>
      <c r="L43" s="1">
        <v>9.0</v>
      </c>
      <c r="M43" s="1">
        <v>13.0</v>
      </c>
      <c r="N43" s="2"/>
      <c r="O43" s="2"/>
    </row>
    <row r="44" ht="15.0" customHeight="1">
      <c r="A44" s="1" t="s">
        <v>87</v>
      </c>
      <c r="B44" s="3">
        <v>41760.0</v>
      </c>
      <c r="C44" s="1" t="s">
        <v>51</v>
      </c>
      <c r="D44" s="1">
        <v>23.0</v>
      </c>
      <c r="E44" s="1">
        <v>44.0</v>
      </c>
      <c r="F44" s="2"/>
      <c r="G44" s="2"/>
      <c r="H44" s="2"/>
      <c r="I44" s="1" t="s">
        <v>88</v>
      </c>
      <c r="J44" s="3">
        <v>41761.0</v>
      </c>
      <c r="K44" s="1" t="s">
        <v>31</v>
      </c>
      <c r="L44" s="1">
        <v>15.0</v>
      </c>
      <c r="M44" s="1">
        <v>14.0</v>
      </c>
      <c r="N44" s="2"/>
      <c r="O44" s="2"/>
    </row>
    <row r="45" ht="15.0" customHeight="1">
      <c r="A45" s="1" t="s">
        <v>87</v>
      </c>
      <c r="B45" s="3">
        <v>41760.0</v>
      </c>
      <c r="C45" s="1" t="s">
        <v>51</v>
      </c>
      <c r="D45" s="1">
        <v>25.0</v>
      </c>
      <c r="E45" s="1">
        <v>45.0</v>
      </c>
      <c r="F45" s="2"/>
      <c r="G45" s="2"/>
      <c r="H45" s="2"/>
      <c r="I45" s="1" t="s">
        <v>88</v>
      </c>
      <c r="J45" s="3">
        <v>41761.0</v>
      </c>
      <c r="K45" s="1" t="s">
        <v>31</v>
      </c>
      <c r="L45" s="1">
        <v>12.0</v>
      </c>
      <c r="M45" s="1">
        <v>15.0</v>
      </c>
      <c r="N45" s="2"/>
      <c r="O45" s="2"/>
    </row>
    <row r="46" ht="15.0" customHeight="1">
      <c r="A46" s="1" t="s">
        <v>87</v>
      </c>
      <c r="B46" s="3">
        <v>41760.0</v>
      </c>
      <c r="C46" s="1" t="s">
        <v>51</v>
      </c>
      <c r="D46" s="1">
        <v>24.0</v>
      </c>
      <c r="E46" s="1">
        <v>46.0</v>
      </c>
      <c r="F46" s="2"/>
      <c r="G46" s="2"/>
      <c r="H46" s="2"/>
      <c r="I46" s="1" t="s">
        <v>88</v>
      </c>
      <c r="J46" s="3">
        <v>41761.0</v>
      </c>
      <c r="K46" s="1" t="s">
        <v>31</v>
      </c>
      <c r="L46" s="1">
        <v>10.0</v>
      </c>
      <c r="M46" s="1">
        <v>16.0</v>
      </c>
      <c r="N46" s="2"/>
      <c r="O46" s="2"/>
    </row>
    <row r="47" ht="15.0" customHeight="1">
      <c r="A47" s="1" t="s">
        <v>87</v>
      </c>
      <c r="B47" s="3">
        <v>41760.0</v>
      </c>
      <c r="C47" s="1" t="s">
        <v>51</v>
      </c>
      <c r="D47" s="1">
        <v>20.0</v>
      </c>
      <c r="E47" s="1">
        <v>47.0</v>
      </c>
      <c r="F47" s="2"/>
      <c r="G47" s="2"/>
      <c r="H47" s="2"/>
      <c r="I47" s="1" t="s">
        <v>88</v>
      </c>
      <c r="J47" s="3">
        <v>41761.0</v>
      </c>
      <c r="K47" s="1" t="s">
        <v>31</v>
      </c>
      <c r="L47" s="1">
        <v>8.0</v>
      </c>
      <c r="M47" s="1">
        <v>17.0</v>
      </c>
      <c r="N47" s="2"/>
      <c r="O47" s="2"/>
    </row>
    <row r="48" ht="15.0" customHeight="1">
      <c r="A48" s="1" t="s">
        <v>87</v>
      </c>
      <c r="B48" s="3">
        <v>41760.0</v>
      </c>
      <c r="C48" s="1" t="s">
        <v>51</v>
      </c>
      <c r="D48" s="1">
        <v>23.0</v>
      </c>
      <c r="E48" s="1">
        <v>48.0</v>
      </c>
      <c r="F48" s="2"/>
      <c r="G48" s="2"/>
      <c r="H48" s="2"/>
      <c r="I48" s="1" t="s">
        <v>88</v>
      </c>
      <c r="J48" s="3">
        <v>41761.0</v>
      </c>
      <c r="K48" s="1" t="s">
        <v>31</v>
      </c>
      <c r="L48" s="1">
        <v>12.0</v>
      </c>
      <c r="M48" s="1">
        <v>18.0</v>
      </c>
      <c r="N48" s="2"/>
      <c r="O48" s="2"/>
    </row>
    <row r="49" ht="15.0" customHeight="1">
      <c r="A49" s="1" t="s">
        <v>87</v>
      </c>
      <c r="B49" s="3">
        <v>41760.0</v>
      </c>
      <c r="C49" s="1" t="s">
        <v>51</v>
      </c>
      <c r="D49" s="1">
        <v>18.0</v>
      </c>
      <c r="E49" s="1">
        <v>49.0</v>
      </c>
      <c r="F49" s="2"/>
      <c r="G49" s="2"/>
      <c r="H49" s="2"/>
      <c r="I49" s="1" t="s">
        <v>88</v>
      </c>
      <c r="J49" s="3">
        <v>41761.0</v>
      </c>
      <c r="K49" s="1" t="s">
        <v>29</v>
      </c>
      <c r="L49" s="1">
        <v>12.0</v>
      </c>
      <c r="M49" s="1">
        <v>1.0</v>
      </c>
      <c r="N49" s="1">
        <v>2.0</v>
      </c>
      <c r="O49" s="1">
        <v>12.5</v>
      </c>
    </row>
    <row r="50" ht="15.0" customHeight="1">
      <c r="A50" s="1" t="s">
        <v>87</v>
      </c>
      <c r="B50" s="3">
        <v>41760.0</v>
      </c>
      <c r="C50" s="1" t="s">
        <v>51</v>
      </c>
      <c r="D50" s="1">
        <v>15.0</v>
      </c>
      <c r="E50" s="1">
        <v>50.0</v>
      </c>
      <c r="F50" s="2"/>
      <c r="G50" s="2"/>
      <c r="H50" s="2"/>
      <c r="I50" s="1" t="s">
        <v>17</v>
      </c>
      <c r="J50" s="3">
        <v>41761.0</v>
      </c>
      <c r="K50" s="1" t="s">
        <v>29</v>
      </c>
      <c r="L50" s="1">
        <v>13.0</v>
      </c>
      <c r="M50" s="1">
        <v>2.0</v>
      </c>
      <c r="N50" s="2"/>
      <c r="O50" s="2"/>
    </row>
    <row r="51" ht="15.0" customHeight="1">
      <c r="A51" s="1" t="s">
        <v>87</v>
      </c>
      <c r="B51" s="3">
        <v>41760.0</v>
      </c>
      <c r="C51" s="1" t="s">
        <v>51</v>
      </c>
      <c r="D51" s="1">
        <v>25.0</v>
      </c>
      <c r="E51" s="1">
        <v>51.0</v>
      </c>
      <c r="F51" s="2"/>
      <c r="G51" s="2"/>
      <c r="H51" s="2"/>
      <c r="I51" s="2"/>
      <c r="J51" s="2"/>
      <c r="K51" s="2"/>
      <c r="L51" s="2"/>
      <c r="M51" s="2"/>
      <c r="N51" s="2"/>
      <c r="O51" s="2"/>
    </row>
    <row r="52" ht="15.0" customHeight="1">
      <c r="A52" s="1" t="s">
        <v>87</v>
      </c>
      <c r="B52" s="3">
        <v>41760.0</v>
      </c>
      <c r="C52" s="1" t="s">
        <v>51</v>
      </c>
      <c r="D52" s="1">
        <v>30.0</v>
      </c>
      <c r="E52" s="1">
        <v>52.0</v>
      </c>
      <c r="F52" s="2"/>
      <c r="G52" s="2"/>
      <c r="H52" s="2"/>
      <c r="I52" s="2"/>
      <c r="J52" s="2"/>
      <c r="K52" s="2"/>
      <c r="L52" s="2"/>
      <c r="M52" s="2"/>
      <c r="N52" s="2"/>
      <c r="O52" s="2"/>
    </row>
    <row r="53" ht="15.0" customHeight="1">
      <c r="A53" s="1" t="s">
        <v>87</v>
      </c>
      <c r="B53" s="3">
        <v>41760.0</v>
      </c>
      <c r="C53" s="1" t="s">
        <v>51</v>
      </c>
      <c r="D53" s="1">
        <v>18.0</v>
      </c>
      <c r="E53" s="1">
        <v>53.0</v>
      </c>
      <c r="F53" s="2"/>
      <c r="G53" s="2"/>
      <c r="H53" s="2"/>
      <c r="I53" s="2"/>
      <c r="J53" s="2"/>
      <c r="K53" s="2"/>
      <c r="L53" s="2"/>
      <c r="M53" s="2"/>
      <c r="N53" s="2"/>
      <c r="O53" s="2"/>
    </row>
    <row r="54" ht="15.0" customHeight="1">
      <c r="A54" s="1" t="s">
        <v>87</v>
      </c>
      <c r="B54" s="3">
        <v>41760.0</v>
      </c>
      <c r="C54" s="1" t="s">
        <v>51</v>
      </c>
      <c r="D54" s="1">
        <v>27.0</v>
      </c>
      <c r="E54" s="1">
        <v>54.0</v>
      </c>
      <c r="F54" s="2"/>
      <c r="G54" s="2"/>
      <c r="H54" s="2"/>
      <c r="I54" s="2"/>
      <c r="J54" s="2"/>
      <c r="K54" s="2"/>
      <c r="L54" s="2"/>
      <c r="M54" s="2"/>
      <c r="N54" s="2"/>
      <c r="O54" s="2"/>
    </row>
    <row r="55" ht="15.0" customHeight="1">
      <c r="A55" s="1" t="s">
        <v>87</v>
      </c>
      <c r="B55" s="3">
        <v>41760.0</v>
      </c>
      <c r="C55" s="1" t="s">
        <v>51</v>
      </c>
      <c r="D55" s="1">
        <v>30.0</v>
      </c>
      <c r="E55" s="1">
        <v>55.0</v>
      </c>
      <c r="F55" s="2"/>
      <c r="G55" s="2"/>
      <c r="H55" s="2"/>
      <c r="I55" s="2"/>
      <c r="J55" s="2"/>
      <c r="K55" s="2"/>
      <c r="L55" s="2"/>
      <c r="M55" s="2"/>
      <c r="N55" s="2"/>
      <c r="O55" s="2"/>
    </row>
    <row r="56" ht="15.0" customHeight="1">
      <c r="A56" s="1" t="s">
        <v>87</v>
      </c>
      <c r="B56" s="3">
        <v>41760.0</v>
      </c>
      <c r="C56" s="1" t="s">
        <v>51</v>
      </c>
      <c r="D56" s="1">
        <v>25.0</v>
      </c>
      <c r="E56" s="1">
        <v>56.0</v>
      </c>
      <c r="F56" s="2"/>
      <c r="G56" s="2"/>
      <c r="H56" s="2"/>
      <c r="I56" s="2"/>
      <c r="J56" s="2"/>
      <c r="K56" s="2"/>
      <c r="L56" s="2"/>
      <c r="M56" s="2"/>
      <c r="N56" s="2"/>
      <c r="O56" s="2"/>
    </row>
    <row r="57" ht="15.0" customHeight="1">
      <c r="A57" s="1" t="s">
        <v>87</v>
      </c>
      <c r="B57" s="3">
        <v>41760.0</v>
      </c>
      <c r="C57" s="1" t="s">
        <v>51</v>
      </c>
      <c r="D57" s="1">
        <v>18.0</v>
      </c>
      <c r="E57" s="1">
        <v>57.0</v>
      </c>
      <c r="F57" s="2"/>
      <c r="G57" s="2"/>
      <c r="H57" s="2"/>
      <c r="I57" s="2"/>
      <c r="J57" s="2"/>
      <c r="K57" s="2"/>
      <c r="L57" s="2"/>
      <c r="M57" s="2"/>
      <c r="N57" s="2"/>
      <c r="O57" s="2"/>
    </row>
    <row r="58" ht="15.0" customHeight="1">
      <c r="A58" s="1" t="s">
        <v>87</v>
      </c>
      <c r="B58" s="3">
        <v>41760.0</v>
      </c>
      <c r="C58" s="1" t="s">
        <v>51</v>
      </c>
      <c r="D58" s="1">
        <v>25.0</v>
      </c>
      <c r="E58" s="1">
        <v>58.0</v>
      </c>
      <c r="F58" s="2"/>
      <c r="G58" s="2"/>
      <c r="H58" s="2"/>
      <c r="I58" s="2"/>
      <c r="J58" s="2"/>
      <c r="K58" s="2"/>
      <c r="L58" s="2"/>
      <c r="M58" s="2"/>
      <c r="N58" s="2"/>
      <c r="O58" s="2"/>
    </row>
    <row r="59" ht="15.0" customHeight="1">
      <c r="A59" s="1" t="s">
        <v>87</v>
      </c>
      <c r="B59" s="3">
        <v>41760.0</v>
      </c>
      <c r="C59" s="1" t="s">
        <v>51</v>
      </c>
      <c r="D59" s="1">
        <v>17.0</v>
      </c>
      <c r="E59" s="1">
        <v>59.0</v>
      </c>
      <c r="F59" s="2"/>
      <c r="G59" s="2"/>
      <c r="H59" s="2"/>
      <c r="I59" s="2"/>
      <c r="J59" s="2"/>
      <c r="K59" s="2"/>
      <c r="L59" s="2"/>
      <c r="M59" s="2"/>
      <c r="N59" s="2"/>
      <c r="O59" s="2"/>
    </row>
    <row r="60" ht="15.0" customHeight="1">
      <c r="A60" s="1" t="s">
        <v>87</v>
      </c>
      <c r="B60" s="3">
        <v>41760.0</v>
      </c>
      <c r="C60" s="1" t="s">
        <v>51</v>
      </c>
      <c r="D60" s="1">
        <v>17.0</v>
      </c>
      <c r="E60" s="1">
        <v>60.0</v>
      </c>
      <c r="F60" s="2"/>
      <c r="G60" s="2"/>
      <c r="H60" s="2"/>
      <c r="I60" s="2"/>
      <c r="J60" s="2"/>
      <c r="K60" s="2"/>
      <c r="L60" s="2"/>
      <c r="M60" s="2"/>
      <c r="N60" s="2"/>
      <c r="O60" s="2"/>
    </row>
    <row r="61" ht="15.0" customHeight="1">
      <c r="A61" s="1" t="s">
        <v>87</v>
      </c>
      <c r="B61" s="3">
        <v>41760.0</v>
      </c>
      <c r="C61" s="1" t="s">
        <v>51</v>
      </c>
      <c r="D61" s="1">
        <v>27.0</v>
      </c>
      <c r="E61" s="1">
        <v>61.0</v>
      </c>
      <c r="F61" s="2"/>
      <c r="G61" s="2"/>
      <c r="H61" s="2"/>
      <c r="I61" s="2"/>
      <c r="J61" s="2"/>
      <c r="K61" s="2"/>
      <c r="L61" s="2"/>
      <c r="M61" s="2"/>
      <c r="N61" s="2"/>
      <c r="O61" s="2"/>
    </row>
    <row r="62" ht="15.0" customHeight="1">
      <c r="A62" s="1" t="s">
        <v>87</v>
      </c>
      <c r="B62" s="3">
        <v>41760.0</v>
      </c>
      <c r="C62" s="1" t="s">
        <v>51</v>
      </c>
      <c r="D62" s="1">
        <v>26.0</v>
      </c>
      <c r="E62" s="1">
        <v>62.0</v>
      </c>
      <c r="F62" s="2"/>
      <c r="G62" s="2"/>
      <c r="H62" s="2"/>
      <c r="I62" s="2"/>
      <c r="J62" s="2"/>
      <c r="K62" s="2"/>
      <c r="L62" s="2"/>
      <c r="M62" s="2"/>
      <c r="N62" s="2"/>
      <c r="O62" s="2"/>
    </row>
    <row r="63" ht="15.0" customHeight="1">
      <c r="A63" s="1" t="s">
        <v>87</v>
      </c>
      <c r="B63" s="3">
        <v>41760.0</v>
      </c>
      <c r="C63" s="1" t="s">
        <v>51</v>
      </c>
      <c r="D63" s="1">
        <v>20.0</v>
      </c>
      <c r="E63" s="1">
        <v>63.0</v>
      </c>
      <c r="F63" s="2"/>
      <c r="G63" s="2"/>
      <c r="H63" s="2"/>
      <c r="I63" s="2"/>
      <c r="J63" s="2"/>
      <c r="K63" s="2"/>
      <c r="L63" s="2"/>
      <c r="M63" s="2"/>
      <c r="N63" s="2"/>
      <c r="O63" s="2"/>
    </row>
    <row r="64" ht="15.0" customHeight="1">
      <c r="A64" s="1" t="s">
        <v>87</v>
      </c>
      <c r="B64" s="3">
        <v>41760.0</v>
      </c>
      <c r="C64" s="1" t="s">
        <v>51</v>
      </c>
      <c r="D64" s="1">
        <v>23.0</v>
      </c>
      <c r="E64" s="1">
        <v>64.0</v>
      </c>
      <c r="F64" s="2"/>
      <c r="G64" s="2"/>
      <c r="H64" s="2"/>
      <c r="I64" s="2"/>
      <c r="J64" s="2"/>
      <c r="K64" s="2"/>
      <c r="L64" s="2"/>
      <c r="M64" s="2"/>
      <c r="N64" s="2"/>
      <c r="O64" s="2"/>
    </row>
    <row r="65" ht="15.0" customHeight="1">
      <c r="A65" s="1" t="s">
        <v>87</v>
      </c>
      <c r="B65" s="3">
        <v>41760.0</v>
      </c>
      <c r="C65" s="1" t="s">
        <v>51</v>
      </c>
      <c r="D65" s="1">
        <v>21.0</v>
      </c>
      <c r="E65" s="1">
        <v>65.0</v>
      </c>
      <c r="F65" s="2"/>
      <c r="G65" s="2"/>
      <c r="H65" s="2"/>
      <c r="I65" s="2"/>
      <c r="J65" s="2"/>
      <c r="K65" s="2"/>
      <c r="L65" s="2"/>
      <c r="M65" s="2"/>
      <c r="N65" s="2"/>
      <c r="O65" s="2"/>
    </row>
    <row r="66" ht="15.0" customHeight="1">
      <c r="A66" s="1" t="s">
        <v>87</v>
      </c>
      <c r="B66" s="3">
        <v>41760.0</v>
      </c>
      <c r="C66" s="1" t="s">
        <v>51</v>
      </c>
      <c r="D66" s="1">
        <v>25.0</v>
      </c>
      <c r="E66" s="1">
        <v>66.0</v>
      </c>
      <c r="F66" s="2"/>
      <c r="G66" s="2"/>
      <c r="H66" s="2"/>
      <c r="I66" s="2"/>
      <c r="J66" s="2"/>
      <c r="K66" s="2"/>
      <c r="L66" s="2"/>
      <c r="M66" s="2"/>
      <c r="N66" s="2"/>
      <c r="O66" s="2"/>
    </row>
    <row r="67" ht="15.0" customHeight="1">
      <c r="A67" s="1" t="s">
        <v>87</v>
      </c>
      <c r="B67" s="3">
        <v>41760.0</v>
      </c>
      <c r="C67" s="1" t="s">
        <v>51</v>
      </c>
      <c r="D67" s="1">
        <v>28.0</v>
      </c>
      <c r="E67" s="1">
        <v>67.0</v>
      </c>
      <c r="F67" s="2"/>
      <c r="G67" s="2"/>
      <c r="H67" s="2"/>
      <c r="I67" s="2"/>
      <c r="J67" s="2"/>
      <c r="K67" s="2"/>
      <c r="L67" s="2"/>
      <c r="M67" s="2"/>
      <c r="N67" s="2"/>
      <c r="O67" s="2"/>
    </row>
    <row r="68" ht="15.0" customHeight="1">
      <c r="A68" s="1" t="s">
        <v>87</v>
      </c>
      <c r="B68" s="3">
        <v>41760.0</v>
      </c>
      <c r="C68" s="1" t="s">
        <v>51</v>
      </c>
      <c r="D68" s="1">
        <v>21.0</v>
      </c>
      <c r="E68" s="1">
        <v>68.0</v>
      </c>
      <c r="F68" s="2"/>
      <c r="G68" s="2"/>
      <c r="H68" s="2"/>
      <c r="I68" s="2"/>
      <c r="J68" s="2"/>
      <c r="K68" s="2"/>
      <c r="L68" s="2"/>
      <c r="M68" s="2"/>
      <c r="N68" s="2"/>
      <c r="O68" s="2"/>
    </row>
    <row r="69" ht="15.0" customHeight="1">
      <c r="A69" s="1" t="s">
        <v>87</v>
      </c>
      <c r="B69" s="3">
        <v>41760.0</v>
      </c>
      <c r="C69" s="1" t="s">
        <v>51</v>
      </c>
      <c r="D69" s="1">
        <v>24.0</v>
      </c>
      <c r="E69" s="1">
        <v>69.0</v>
      </c>
      <c r="F69" s="2"/>
      <c r="G69" s="2"/>
      <c r="H69" s="2"/>
      <c r="I69" s="2"/>
      <c r="J69" s="2"/>
      <c r="K69" s="2"/>
      <c r="L69" s="2"/>
      <c r="M69" s="2"/>
      <c r="N69" s="2"/>
      <c r="O69" s="2"/>
    </row>
    <row r="70" ht="15.0" customHeight="1">
      <c r="A70" s="1" t="s">
        <v>87</v>
      </c>
      <c r="B70" s="3">
        <v>41760.0</v>
      </c>
      <c r="C70" s="1" t="s">
        <v>51</v>
      </c>
      <c r="D70" s="1">
        <v>24.0</v>
      </c>
      <c r="E70" s="1">
        <v>70.0</v>
      </c>
      <c r="F70" s="2"/>
      <c r="G70" s="2"/>
      <c r="H70" s="2"/>
      <c r="I70" s="2"/>
      <c r="J70" s="2"/>
      <c r="K70" s="2"/>
      <c r="L70" s="2"/>
      <c r="M70" s="2"/>
      <c r="N70" s="2"/>
      <c r="O70" s="2"/>
    </row>
    <row r="71" ht="15.0" customHeight="1">
      <c r="A71" s="1" t="s">
        <v>87</v>
      </c>
      <c r="B71" s="3">
        <v>41760.0</v>
      </c>
      <c r="C71" s="1" t="s">
        <v>51</v>
      </c>
      <c r="D71" s="1">
        <v>29.0</v>
      </c>
      <c r="E71" s="1">
        <v>71.0</v>
      </c>
      <c r="F71" s="2"/>
      <c r="G71" s="2"/>
      <c r="H71" s="2"/>
      <c r="I71" s="2"/>
      <c r="J71" s="2"/>
      <c r="K71" s="2"/>
      <c r="L71" s="2"/>
      <c r="M71" s="2"/>
      <c r="N71" s="2"/>
      <c r="O71" s="2"/>
    </row>
    <row r="72" ht="15.0" customHeight="1">
      <c r="A72" s="1" t="s">
        <v>87</v>
      </c>
      <c r="B72" s="3">
        <v>41760.0</v>
      </c>
      <c r="C72" s="1" t="s">
        <v>51</v>
      </c>
      <c r="D72" s="1">
        <v>28.0</v>
      </c>
      <c r="E72" s="1">
        <v>72.0</v>
      </c>
      <c r="F72" s="2"/>
      <c r="G72" s="2"/>
      <c r="H72" s="2"/>
      <c r="I72" s="2"/>
      <c r="J72" s="2"/>
      <c r="K72" s="2"/>
      <c r="L72" s="2"/>
      <c r="M72" s="2"/>
      <c r="N72" s="2"/>
      <c r="O72" s="2"/>
    </row>
    <row r="73" ht="15.0" customHeight="1">
      <c r="A73" s="1" t="s">
        <v>87</v>
      </c>
      <c r="B73" s="3">
        <v>41760.0</v>
      </c>
      <c r="C73" s="1" t="s">
        <v>51</v>
      </c>
      <c r="D73" s="1">
        <v>18.0</v>
      </c>
      <c r="E73" s="1">
        <v>73.0</v>
      </c>
      <c r="F73" s="2"/>
      <c r="G73" s="2"/>
      <c r="H73" s="2"/>
      <c r="I73" s="2"/>
      <c r="J73" s="2"/>
      <c r="K73" s="2"/>
      <c r="L73" s="2"/>
      <c r="M73" s="2"/>
      <c r="N73" s="2"/>
      <c r="O73" s="2"/>
    </row>
    <row r="74" ht="15.0" customHeight="1">
      <c r="A74" s="1" t="s">
        <v>87</v>
      </c>
      <c r="B74" s="3">
        <v>41760.0</v>
      </c>
      <c r="C74" s="1" t="s">
        <v>51</v>
      </c>
      <c r="D74" s="1">
        <v>16.0</v>
      </c>
      <c r="E74" s="1">
        <v>74.0</v>
      </c>
      <c r="F74" s="2"/>
      <c r="G74" s="2"/>
      <c r="H74" s="2"/>
      <c r="I74" s="2"/>
      <c r="J74" s="2"/>
      <c r="K74" s="2"/>
      <c r="L74" s="2"/>
      <c r="M74" s="2"/>
      <c r="N74" s="2"/>
      <c r="O74" s="2"/>
    </row>
    <row r="75" ht="15.0" customHeight="1">
      <c r="A75" s="1" t="s">
        <v>87</v>
      </c>
      <c r="B75" s="3">
        <v>41760.0</v>
      </c>
      <c r="C75" s="1" t="s">
        <v>51</v>
      </c>
      <c r="D75" s="1">
        <v>27.0</v>
      </c>
      <c r="E75" s="1">
        <v>75.0</v>
      </c>
      <c r="F75" s="2"/>
      <c r="G75" s="2"/>
      <c r="H75" s="2"/>
      <c r="I75" s="2"/>
      <c r="J75" s="2"/>
      <c r="K75" s="2"/>
      <c r="L75" s="2"/>
      <c r="M75" s="2"/>
      <c r="N75" s="2"/>
      <c r="O75" s="2"/>
    </row>
    <row r="76" ht="15.0" customHeight="1">
      <c r="A76" s="1" t="s">
        <v>87</v>
      </c>
      <c r="B76" s="3">
        <v>41760.0</v>
      </c>
      <c r="C76" s="1" t="s">
        <v>51</v>
      </c>
      <c r="D76" s="1">
        <v>26.0</v>
      </c>
      <c r="E76" s="1">
        <v>76.0</v>
      </c>
      <c r="F76" s="2"/>
      <c r="G76" s="2"/>
      <c r="H76" s="2"/>
      <c r="I76" s="2"/>
      <c r="J76" s="2"/>
      <c r="K76" s="2"/>
      <c r="L76" s="2"/>
      <c r="M76" s="2"/>
      <c r="N76" s="2"/>
      <c r="O76" s="2"/>
    </row>
    <row r="77" ht="15.0" customHeight="1">
      <c r="A77" s="1" t="s">
        <v>87</v>
      </c>
      <c r="B77" s="3">
        <v>41760.0</v>
      </c>
      <c r="C77" s="1" t="s">
        <v>51</v>
      </c>
      <c r="D77" s="1">
        <v>20.0</v>
      </c>
      <c r="E77" s="1">
        <v>77.0</v>
      </c>
      <c r="F77" s="2"/>
      <c r="G77" s="2"/>
      <c r="H77" s="2"/>
      <c r="I77" s="2"/>
      <c r="J77" s="2"/>
      <c r="K77" s="2"/>
      <c r="L77" s="2"/>
      <c r="M77" s="2"/>
      <c r="N77" s="2"/>
      <c r="O77" s="2"/>
    </row>
    <row r="78" ht="15.0" customHeight="1">
      <c r="A78" s="1" t="s">
        <v>87</v>
      </c>
      <c r="B78" s="3">
        <v>41760.0</v>
      </c>
      <c r="C78" s="1" t="s">
        <v>51</v>
      </c>
      <c r="D78" s="1">
        <v>33.0</v>
      </c>
      <c r="E78" s="1">
        <v>78.0</v>
      </c>
      <c r="F78" s="2"/>
      <c r="G78" s="2"/>
      <c r="H78" s="2"/>
      <c r="I78" s="2"/>
      <c r="J78" s="2"/>
      <c r="K78" s="2"/>
      <c r="L78" s="2"/>
      <c r="M78" s="2"/>
      <c r="N78" s="2"/>
      <c r="O78" s="2"/>
    </row>
    <row r="79" ht="15.0" customHeight="1">
      <c r="A79" s="1" t="s">
        <v>87</v>
      </c>
      <c r="B79" s="3">
        <v>41760.0</v>
      </c>
      <c r="C79" s="1" t="s">
        <v>51</v>
      </c>
      <c r="D79" s="1">
        <v>22.0</v>
      </c>
      <c r="E79" s="1">
        <v>79.0</v>
      </c>
      <c r="F79" s="2"/>
      <c r="G79" s="2"/>
      <c r="H79" s="2"/>
      <c r="I79" s="2"/>
      <c r="J79" s="2"/>
      <c r="K79" s="2"/>
      <c r="L79" s="2"/>
      <c r="M79" s="2"/>
      <c r="N79" s="2"/>
      <c r="O79" s="2"/>
    </row>
    <row r="80" ht="15.0" customHeight="1">
      <c r="A80" s="1" t="s">
        <v>87</v>
      </c>
      <c r="B80" s="3">
        <v>41760.0</v>
      </c>
      <c r="C80" s="1" t="s">
        <v>51</v>
      </c>
      <c r="D80" s="1">
        <v>20.0</v>
      </c>
      <c r="E80" s="1">
        <v>80.0</v>
      </c>
      <c r="F80" s="2"/>
      <c r="G80" s="2"/>
      <c r="H80" s="2"/>
      <c r="I80" s="2"/>
      <c r="J80" s="2"/>
      <c r="K80" s="2"/>
      <c r="L80" s="2"/>
      <c r="M80" s="2"/>
      <c r="N80" s="2"/>
      <c r="O80" s="2"/>
    </row>
    <row r="81" ht="15.0" customHeight="1">
      <c r="A81" s="1" t="s">
        <v>87</v>
      </c>
      <c r="B81" s="3">
        <v>41760.0</v>
      </c>
      <c r="C81" s="1" t="s">
        <v>51</v>
      </c>
      <c r="D81" s="1">
        <v>21.0</v>
      </c>
      <c r="E81" s="1">
        <v>81.0</v>
      </c>
      <c r="F81" s="2"/>
      <c r="G81" s="2"/>
      <c r="H81" s="2"/>
      <c r="I81" s="2"/>
      <c r="J81" s="2"/>
      <c r="K81" s="2"/>
      <c r="L81" s="2"/>
      <c r="M81" s="2"/>
      <c r="N81" s="2"/>
      <c r="O81" s="2"/>
    </row>
    <row r="82" ht="15.0" customHeight="1">
      <c r="A82" s="1" t="s">
        <v>87</v>
      </c>
      <c r="B82" s="3">
        <v>41760.0</v>
      </c>
      <c r="C82" s="1" t="s">
        <v>51</v>
      </c>
      <c r="D82" s="1">
        <v>19.0</v>
      </c>
      <c r="E82" s="1">
        <v>82.0</v>
      </c>
      <c r="F82" s="2"/>
      <c r="G82" s="2"/>
      <c r="H82" s="2"/>
      <c r="I82" s="2"/>
      <c r="J82" s="2"/>
      <c r="K82" s="2"/>
      <c r="L82" s="2"/>
      <c r="M82" s="2"/>
      <c r="N82" s="2"/>
      <c r="O82" s="2"/>
    </row>
    <row r="83" ht="15.0" customHeight="1">
      <c r="A83" s="1" t="s">
        <v>87</v>
      </c>
      <c r="B83" s="3">
        <v>41760.0</v>
      </c>
      <c r="C83" s="1" t="s">
        <v>51</v>
      </c>
      <c r="D83" s="1">
        <v>25.0</v>
      </c>
      <c r="E83" s="1">
        <v>83.0</v>
      </c>
      <c r="F83" s="2"/>
      <c r="G83" s="2"/>
      <c r="H83" s="2"/>
      <c r="I83" s="2"/>
      <c r="J83" s="2"/>
      <c r="K83" s="2"/>
      <c r="L83" s="2"/>
      <c r="M83" s="2"/>
      <c r="N83" s="2"/>
      <c r="O83" s="2"/>
    </row>
    <row r="84" ht="15.0" customHeight="1">
      <c r="A84" s="1" t="s">
        <v>87</v>
      </c>
      <c r="B84" s="3">
        <v>41760.0</v>
      </c>
      <c r="C84" s="1" t="s">
        <v>51</v>
      </c>
      <c r="D84" s="1">
        <v>19.0</v>
      </c>
      <c r="E84" s="1">
        <v>84.0</v>
      </c>
      <c r="F84" s="2"/>
      <c r="G84" s="2"/>
      <c r="H84" s="2"/>
      <c r="I84" s="2"/>
      <c r="J84" s="2"/>
      <c r="K84" s="2"/>
      <c r="L84" s="2"/>
      <c r="M84" s="2"/>
      <c r="N84" s="2"/>
      <c r="O84" s="2"/>
    </row>
    <row r="85" ht="15.0" customHeight="1">
      <c r="A85" s="1" t="s">
        <v>87</v>
      </c>
      <c r="B85" s="3">
        <v>41760.0</v>
      </c>
      <c r="C85" s="1" t="s">
        <v>51</v>
      </c>
      <c r="D85" s="1">
        <v>16.0</v>
      </c>
      <c r="E85" s="1">
        <v>85.0</v>
      </c>
      <c r="F85" s="2"/>
      <c r="G85" s="2"/>
      <c r="H85" s="2"/>
      <c r="I85" s="2"/>
      <c r="J85" s="2"/>
      <c r="K85" s="2"/>
      <c r="L85" s="2"/>
      <c r="M85" s="2"/>
      <c r="N85" s="2"/>
      <c r="O85" s="2"/>
    </row>
    <row r="86" ht="15.0" customHeight="1">
      <c r="A86" s="1" t="s">
        <v>87</v>
      </c>
      <c r="B86" s="3">
        <v>41760.0</v>
      </c>
      <c r="C86" s="1" t="s">
        <v>51</v>
      </c>
      <c r="D86" s="1">
        <v>25.0</v>
      </c>
      <c r="E86" s="1">
        <v>86.0</v>
      </c>
      <c r="F86" s="2"/>
      <c r="G86" s="2"/>
      <c r="H86" s="2"/>
      <c r="I86" s="2"/>
      <c r="J86" s="2"/>
      <c r="K86" s="2"/>
      <c r="L86" s="2"/>
      <c r="M86" s="2"/>
      <c r="N86" s="2"/>
      <c r="O86" s="2"/>
    </row>
    <row r="87" ht="15.0" customHeight="1">
      <c r="A87" s="1" t="s">
        <v>87</v>
      </c>
      <c r="B87" s="3">
        <v>41760.0</v>
      </c>
      <c r="C87" s="1" t="s">
        <v>51</v>
      </c>
      <c r="D87" s="1">
        <v>26.0</v>
      </c>
      <c r="E87" s="1">
        <v>87.0</v>
      </c>
      <c r="F87" s="2"/>
      <c r="G87" s="2"/>
      <c r="H87" s="2"/>
      <c r="I87" s="2"/>
      <c r="J87" s="2"/>
      <c r="K87" s="2"/>
      <c r="L87" s="2"/>
      <c r="M87" s="2"/>
      <c r="N87" s="2"/>
      <c r="O87" s="2"/>
    </row>
    <row r="88" ht="15.0" customHeight="1">
      <c r="A88" s="1" t="s">
        <v>87</v>
      </c>
      <c r="B88" s="3">
        <v>41760.0</v>
      </c>
      <c r="C88" s="1" t="s">
        <v>51</v>
      </c>
      <c r="D88" s="1">
        <v>21.0</v>
      </c>
      <c r="E88" s="1">
        <v>88.0</v>
      </c>
      <c r="F88" s="2"/>
      <c r="G88" s="2"/>
      <c r="H88" s="2"/>
      <c r="I88" s="2"/>
      <c r="J88" s="2"/>
      <c r="K88" s="2"/>
      <c r="L88" s="2"/>
      <c r="M88" s="2"/>
      <c r="N88" s="2"/>
      <c r="O88" s="2"/>
    </row>
    <row r="89" ht="15.0" customHeight="1">
      <c r="A89" s="1" t="s">
        <v>87</v>
      </c>
      <c r="B89" s="3">
        <v>41760.0</v>
      </c>
      <c r="C89" s="1" t="s">
        <v>51</v>
      </c>
      <c r="D89" s="1">
        <v>18.0</v>
      </c>
      <c r="E89" s="1">
        <v>89.0</v>
      </c>
      <c r="F89" s="2"/>
      <c r="G89" s="2"/>
      <c r="H89" s="2"/>
      <c r="I89" s="2"/>
      <c r="J89" s="2"/>
      <c r="K89" s="2"/>
      <c r="L89" s="2"/>
      <c r="M89" s="2"/>
      <c r="N89" s="2"/>
      <c r="O89" s="2"/>
    </row>
    <row r="90" ht="15.0" customHeight="1">
      <c r="A90" s="1" t="s">
        <v>87</v>
      </c>
      <c r="B90" s="3">
        <v>41760.0</v>
      </c>
      <c r="C90" s="1" t="s">
        <v>51</v>
      </c>
      <c r="D90" s="1">
        <v>20.0</v>
      </c>
      <c r="E90" s="1">
        <v>90.0</v>
      </c>
      <c r="F90" s="2"/>
      <c r="G90" s="2"/>
      <c r="H90" s="2"/>
      <c r="I90" s="2"/>
      <c r="J90" s="2"/>
      <c r="K90" s="2"/>
      <c r="L90" s="2"/>
      <c r="M90" s="2"/>
      <c r="N90" s="2"/>
      <c r="O90" s="2"/>
    </row>
    <row r="91" ht="15.0" customHeight="1">
      <c r="A91" s="1" t="s">
        <v>87</v>
      </c>
      <c r="B91" s="3">
        <v>41760.0</v>
      </c>
      <c r="C91" s="1" t="s">
        <v>51</v>
      </c>
      <c r="D91" s="1">
        <v>21.0</v>
      </c>
      <c r="E91" s="1">
        <v>91.0</v>
      </c>
      <c r="F91" s="2"/>
      <c r="G91" s="2"/>
      <c r="H91" s="2"/>
      <c r="I91" s="2"/>
      <c r="J91" s="2"/>
      <c r="K91" s="2"/>
      <c r="L91" s="2"/>
      <c r="M91" s="2"/>
      <c r="N91" s="2"/>
      <c r="O91" s="2"/>
    </row>
    <row r="92" ht="15.0" customHeight="1">
      <c r="A92" s="1" t="s">
        <v>87</v>
      </c>
      <c r="B92" s="3">
        <v>41760.0</v>
      </c>
      <c r="C92" s="1" t="s">
        <v>51</v>
      </c>
      <c r="D92" s="1">
        <v>21.0</v>
      </c>
      <c r="E92" s="1">
        <v>92.0</v>
      </c>
      <c r="F92" s="2"/>
      <c r="G92" s="2"/>
      <c r="H92" s="2"/>
      <c r="I92" s="2"/>
      <c r="J92" s="2"/>
      <c r="K92" s="2"/>
      <c r="L92" s="2"/>
      <c r="M92" s="2"/>
      <c r="N92" s="2"/>
      <c r="O92" s="2"/>
    </row>
    <row r="93" ht="15.0" customHeight="1">
      <c r="A93" s="1" t="s">
        <v>87</v>
      </c>
      <c r="B93" s="3">
        <v>41760.0</v>
      </c>
      <c r="C93" s="1" t="s">
        <v>51</v>
      </c>
      <c r="D93" s="1">
        <v>21.0</v>
      </c>
      <c r="E93" s="1">
        <v>93.0</v>
      </c>
      <c r="F93" s="2"/>
      <c r="G93" s="2"/>
      <c r="H93" s="2"/>
      <c r="I93" s="2"/>
      <c r="J93" s="2"/>
      <c r="K93" s="2"/>
      <c r="L93" s="2"/>
      <c r="M93" s="2"/>
      <c r="N93" s="2"/>
      <c r="O93" s="2"/>
    </row>
    <row r="94" ht="15.0" customHeight="1">
      <c r="A94" s="1" t="s">
        <v>87</v>
      </c>
      <c r="B94" s="3">
        <v>41760.0</v>
      </c>
      <c r="C94" s="1" t="s">
        <v>51</v>
      </c>
      <c r="D94" s="1">
        <v>23.0</v>
      </c>
      <c r="E94" s="1">
        <v>94.0</v>
      </c>
      <c r="F94" s="2"/>
      <c r="G94" s="2"/>
      <c r="H94" s="2"/>
      <c r="I94" s="2"/>
      <c r="J94" s="2"/>
      <c r="K94" s="2"/>
      <c r="L94" s="2"/>
      <c r="M94" s="2"/>
      <c r="N94" s="2"/>
      <c r="O94" s="2"/>
    </row>
    <row r="95" ht="15.0" customHeight="1">
      <c r="A95" s="1" t="s">
        <v>87</v>
      </c>
      <c r="B95" s="3">
        <v>41760.0</v>
      </c>
      <c r="C95" s="1" t="s">
        <v>51</v>
      </c>
      <c r="D95" s="1">
        <v>22.0</v>
      </c>
      <c r="E95" s="1">
        <v>95.0</v>
      </c>
      <c r="F95" s="2"/>
      <c r="G95" s="2"/>
      <c r="H95" s="2"/>
      <c r="I95" s="2"/>
      <c r="J95" s="2"/>
      <c r="K95" s="2"/>
      <c r="L95" s="2"/>
      <c r="M95" s="2"/>
      <c r="N95" s="2"/>
      <c r="O95" s="2"/>
    </row>
    <row r="96" ht="15.0" customHeight="1">
      <c r="A96" s="1" t="s">
        <v>87</v>
      </c>
      <c r="B96" s="3">
        <v>41760.0</v>
      </c>
      <c r="C96" s="1" t="s">
        <v>51</v>
      </c>
      <c r="D96" s="1">
        <v>22.0</v>
      </c>
      <c r="E96" s="1">
        <v>96.0</v>
      </c>
      <c r="F96" s="2"/>
      <c r="G96" s="2"/>
      <c r="H96" s="2"/>
      <c r="I96" s="2"/>
      <c r="J96" s="2"/>
      <c r="K96" s="2"/>
      <c r="L96" s="2"/>
      <c r="M96" s="2"/>
      <c r="N96" s="2"/>
      <c r="O96" s="2"/>
    </row>
    <row r="97" ht="15.0" customHeight="1">
      <c r="A97" s="1" t="s">
        <v>87</v>
      </c>
      <c r="B97" s="3">
        <v>41760.0</v>
      </c>
      <c r="C97" s="1" t="s">
        <v>51</v>
      </c>
      <c r="D97" s="1">
        <v>22.0</v>
      </c>
      <c r="E97" s="1">
        <v>97.0</v>
      </c>
      <c r="F97" s="2"/>
      <c r="G97" s="2"/>
      <c r="H97" s="2"/>
      <c r="I97" s="2"/>
      <c r="J97" s="2"/>
      <c r="K97" s="2"/>
      <c r="L97" s="2"/>
      <c r="M97" s="2"/>
      <c r="N97" s="2"/>
      <c r="O97" s="2"/>
    </row>
    <row r="98" ht="15.0" customHeight="1">
      <c r="A98" s="1" t="s">
        <v>87</v>
      </c>
      <c r="B98" s="3">
        <v>41760.0</v>
      </c>
      <c r="C98" s="1" t="s">
        <v>51</v>
      </c>
      <c r="D98" s="1">
        <v>16.0</v>
      </c>
      <c r="E98" s="1">
        <v>98.0</v>
      </c>
      <c r="F98" s="2"/>
      <c r="G98" s="2"/>
      <c r="H98" s="2"/>
      <c r="I98" s="2"/>
      <c r="J98" s="2"/>
      <c r="K98" s="2"/>
      <c r="L98" s="2"/>
      <c r="M98" s="2"/>
      <c r="N98" s="2"/>
      <c r="O98" s="2"/>
    </row>
    <row r="99" ht="15.0" customHeight="1">
      <c r="A99" s="1" t="s">
        <v>87</v>
      </c>
      <c r="B99" s="3">
        <v>41760.0</v>
      </c>
      <c r="C99" s="1" t="s">
        <v>51</v>
      </c>
      <c r="D99" s="1">
        <v>23.0</v>
      </c>
      <c r="E99" s="1">
        <v>99.0</v>
      </c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ht="15.0" customHeight="1">
      <c r="A100" s="1" t="s">
        <v>87</v>
      </c>
      <c r="B100" s="3">
        <v>41760.0</v>
      </c>
      <c r="C100" s="1" t="s">
        <v>51</v>
      </c>
      <c r="D100" s="1">
        <v>26.0</v>
      </c>
      <c r="E100" s="1">
        <v>100.0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ht="15.0" customHeight="1">
      <c r="A101" s="1" t="s">
        <v>87</v>
      </c>
      <c r="B101" s="3">
        <v>41760.0</v>
      </c>
      <c r="C101" s="1" t="s">
        <v>27</v>
      </c>
      <c r="D101" s="1">
        <v>24.0</v>
      </c>
      <c r="E101" s="1">
        <v>1.0</v>
      </c>
      <c r="F101" s="1">
        <v>42.0</v>
      </c>
      <c r="G101" s="4" t="str">
        <f>AVERAGE(D101:D142)</f>
        <v>20.85714286</v>
      </c>
      <c r="H101" s="1"/>
      <c r="I101" s="1"/>
      <c r="J101" s="1"/>
      <c r="K101" s="1"/>
      <c r="L101" s="1"/>
      <c r="M101" s="1"/>
      <c r="N101" s="1"/>
      <c r="O101" s="1"/>
    </row>
    <row r="102" ht="15.0" customHeight="1">
      <c r="A102" s="1" t="s">
        <v>87</v>
      </c>
      <c r="B102" s="3">
        <v>41760.0</v>
      </c>
      <c r="C102" s="1" t="s">
        <v>27</v>
      </c>
      <c r="D102" s="1">
        <v>24.0</v>
      </c>
      <c r="E102" s="1">
        <v>2.0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ht="15.0" customHeight="1">
      <c r="A103" s="1" t="s">
        <v>87</v>
      </c>
      <c r="B103" s="3">
        <v>41760.0</v>
      </c>
      <c r="C103" s="1" t="s">
        <v>27</v>
      </c>
      <c r="D103" s="1">
        <v>16.0</v>
      </c>
      <c r="E103" s="1">
        <v>3.0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ht="15.0" customHeight="1">
      <c r="A104" s="1" t="s">
        <v>87</v>
      </c>
      <c r="B104" s="3">
        <v>41760.0</v>
      </c>
      <c r="C104" s="1" t="s">
        <v>27</v>
      </c>
      <c r="D104" s="1">
        <v>17.0</v>
      </c>
      <c r="E104" s="1">
        <v>4.0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ht="15.0" customHeight="1">
      <c r="A105" s="1" t="s">
        <v>87</v>
      </c>
      <c r="B105" s="3">
        <v>41760.0</v>
      </c>
      <c r="C105" s="1" t="s">
        <v>27</v>
      </c>
      <c r="D105" s="1">
        <v>27.0</v>
      </c>
      <c r="E105" s="1">
        <v>5.0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ht="15.0" customHeight="1">
      <c r="A106" s="1" t="s">
        <v>87</v>
      </c>
      <c r="B106" s="3">
        <v>41760.0</v>
      </c>
      <c r="C106" s="1" t="s">
        <v>27</v>
      </c>
      <c r="D106" s="1">
        <v>18.0</v>
      </c>
      <c r="E106" s="1">
        <v>6.0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ht="15.0" customHeight="1">
      <c r="A107" s="1" t="s">
        <v>87</v>
      </c>
      <c r="B107" s="3">
        <v>41760.0</v>
      </c>
      <c r="C107" s="1" t="s">
        <v>27</v>
      </c>
      <c r="D107" s="1">
        <v>25.0</v>
      </c>
      <c r="E107" s="1">
        <v>7.0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ht="15.0" customHeight="1">
      <c r="A108" s="1" t="s">
        <v>87</v>
      </c>
      <c r="B108" s="3">
        <v>41760.0</v>
      </c>
      <c r="C108" s="1" t="s">
        <v>27</v>
      </c>
      <c r="D108" s="1">
        <v>18.0</v>
      </c>
      <c r="E108" s="1">
        <v>8.0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ht="15.0" customHeight="1">
      <c r="A109" s="1" t="s">
        <v>87</v>
      </c>
      <c r="B109" s="3">
        <v>41760.0</v>
      </c>
      <c r="C109" s="1" t="s">
        <v>27</v>
      </c>
      <c r="D109" s="1">
        <v>21.0</v>
      </c>
      <c r="E109" s="1">
        <v>9.0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ht="15.0" customHeight="1">
      <c r="A110" s="1" t="s">
        <v>87</v>
      </c>
      <c r="B110" s="3">
        <v>41760.0</v>
      </c>
      <c r="C110" s="1" t="s">
        <v>27</v>
      </c>
      <c r="D110" s="1">
        <v>16.0</v>
      </c>
      <c r="E110" s="1">
        <v>10.0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ht="15.0" customHeight="1">
      <c r="A111" s="1" t="s">
        <v>87</v>
      </c>
      <c r="B111" s="3">
        <v>41760.0</v>
      </c>
      <c r="C111" s="1" t="s">
        <v>27</v>
      </c>
      <c r="D111" s="1">
        <v>25.0</v>
      </c>
      <c r="E111" s="1">
        <v>11.0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ht="15.0" customHeight="1">
      <c r="A112" s="1" t="s">
        <v>87</v>
      </c>
      <c r="B112" s="3">
        <v>41760.0</v>
      </c>
      <c r="C112" s="1" t="s">
        <v>27</v>
      </c>
      <c r="D112" s="1">
        <v>21.0</v>
      </c>
      <c r="E112" s="1">
        <v>12.0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ht="15.0" customHeight="1">
      <c r="A113" s="1" t="s">
        <v>87</v>
      </c>
      <c r="B113" s="3">
        <v>41760.0</v>
      </c>
      <c r="C113" s="1" t="s">
        <v>27</v>
      </c>
      <c r="D113" s="1">
        <v>27.0</v>
      </c>
      <c r="E113" s="1">
        <v>13.0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ht="15.0" customHeight="1">
      <c r="A114" s="1" t="s">
        <v>87</v>
      </c>
      <c r="B114" s="3">
        <v>41760.0</v>
      </c>
      <c r="C114" s="1" t="s">
        <v>27</v>
      </c>
      <c r="D114" s="1">
        <v>26.0</v>
      </c>
      <c r="E114" s="1">
        <v>14.0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ht="15.0" customHeight="1">
      <c r="A115" s="1" t="s">
        <v>87</v>
      </c>
      <c r="B115" s="3">
        <v>41760.0</v>
      </c>
      <c r="C115" s="1" t="s">
        <v>27</v>
      </c>
      <c r="D115" s="1">
        <v>19.0</v>
      </c>
      <c r="E115" s="1">
        <v>15.0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ht="15.0" customHeight="1">
      <c r="A116" s="1" t="s">
        <v>87</v>
      </c>
      <c r="B116" s="3">
        <v>41760.0</v>
      </c>
      <c r="C116" s="1" t="s">
        <v>27</v>
      </c>
      <c r="D116" s="1">
        <v>28.0</v>
      </c>
      <c r="E116" s="1">
        <v>16.0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ht="15.0" customHeight="1">
      <c r="A117" s="1" t="s">
        <v>87</v>
      </c>
      <c r="B117" s="3">
        <v>41760.0</v>
      </c>
      <c r="C117" s="1" t="s">
        <v>27</v>
      </c>
      <c r="D117" s="1">
        <v>30.0</v>
      </c>
      <c r="E117" s="1">
        <v>17.0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ht="15.0" customHeight="1">
      <c r="A118" s="1" t="s">
        <v>87</v>
      </c>
      <c r="B118" s="3">
        <v>41760.0</v>
      </c>
      <c r="C118" s="1" t="s">
        <v>27</v>
      </c>
      <c r="D118" s="1">
        <v>20.0</v>
      </c>
      <c r="E118" s="1">
        <v>18.0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ht="15.0" customHeight="1">
      <c r="A119" s="1" t="s">
        <v>87</v>
      </c>
      <c r="B119" s="3">
        <v>41760.0</v>
      </c>
      <c r="C119" s="1" t="s">
        <v>27</v>
      </c>
      <c r="D119" s="1">
        <v>26.0</v>
      </c>
      <c r="E119" s="1">
        <v>19.0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ht="15.0" customHeight="1">
      <c r="A120" s="1" t="s">
        <v>87</v>
      </c>
      <c r="B120" s="3">
        <v>41760.0</v>
      </c>
      <c r="C120" s="1" t="s">
        <v>27</v>
      </c>
      <c r="D120" s="1">
        <v>29.0</v>
      </c>
      <c r="E120" s="1">
        <v>20.0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ht="15.0" customHeight="1">
      <c r="A121" s="1" t="s">
        <v>87</v>
      </c>
      <c r="B121" s="3">
        <v>41760.0</v>
      </c>
      <c r="C121" s="1" t="s">
        <v>27</v>
      </c>
      <c r="D121" s="1">
        <v>9.0</v>
      </c>
      <c r="E121" s="1">
        <v>21.0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ht="15.0" customHeight="1">
      <c r="A122" s="1" t="s">
        <v>87</v>
      </c>
      <c r="B122" s="3">
        <v>41760.0</v>
      </c>
      <c r="C122" s="1" t="s">
        <v>27</v>
      </c>
      <c r="D122" s="1">
        <v>24.0</v>
      </c>
      <c r="E122" s="1">
        <v>22.0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ht="15.0" customHeight="1">
      <c r="A123" s="1" t="s">
        <v>87</v>
      </c>
      <c r="B123" s="3">
        <v>41760.0</v>
      </c>
      <c r="C123" s="1" t="s">
        <v>27</v>
      </c>
      <c r="D123" s="1">
        <v>24.0</v>
      </c>
      <c r="E123" s="1">
        <v>23.0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ht="15.0" customHeight="1">
      <c r="A124" s="1" t="s">
        <v>87</v>
      </c>
      <c r="B124" s="3">
        <v>41760.0</v>
      </c>
      <c r="C124" s="1" t="s">
        <v>27</v>
      </c>
      <c r="D124" s="1">
        <v>20.0</v>
      </c>
      <c r="E124" s="1">
        <v>24.0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ht="15.0" customHeight="1">
      <c r="A125" s="1" t="s">
        <v>87</v>
      </c>
      <c r="B125" s="3">
        <v>41760.0</v>
      </c>
      <c r="C125" s="1" t="s">
        <v>27</v>
      </c>
      <c r="D125" s="1">
        <v>33.0</v>
      </c>
      <c r="E125" s="1">
        <v>25.0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ht="15.0" customHeight="1">
      <c r="A126" s="1" t="s">
        <v>87</v>
      </c>
      <c r="B126" s="3">
        <v>41760.0</v>
      </c>
      <c r="C126" s="1" t="s">
        <v>27</v>
      </c>
      <c r="D126" s="1">
        <v>26.0</v>
      </c>
      <c r="E126" s="1">
        <v>26.0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ht="15.0" customHeight="1">
      <c r="A127" s="1" t="s">
        <v>87</v>
      </c>
      <c r="B127" s="3">
        <v>41760.0</v>
      </c>
      <c r="C127" s="1" t="s">
        <v>27</v>
      </c>
      <c r="D127" s="1">
        <v>15.0</v>
      </c>
      <c r="E127" s="1">
        <v>27.0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ht="15.0" customHeight="1">
      <c r="A128" s="1" t="s">
        <v>87</v>
      </c>
      <c r="B128" s="3">
        <v>41760.0</v>
      </c>
      <c r="C128" s="1" t="s">
        <v>27</v>
      </c>
      <c r="D128" s="1">
        <v>18.0</v>
      </c>
      <c r="E128" s="1">
        <v>28.0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ht="15.0" customHeight="1">
      <c r="A129" s="1" t="s">
        <v>87</v>
      </c>
      <c r="B129" s="3">
        <v>41760.0</v>
      </c>
      <c r="C129" s="1" t="s">
        <v>27</v>
      </c>
      <c r="D129" s="1">
        <v>19.0</v>
      </c>
      <c r="E129" s="1">
        <v>29.0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ht="15.0" customHeight="1">
      <c r="A130" s="1" t="s">
        <v>87</v>
      </c>
      <c r="B130" s="3">
        <v>41760.0</v>
      </c>
      <c r="C130" s="1" t="s">
        <v>27</v>
      </c>
      <c r="D130" s="1">
        <v>19.0</v>
      </c>
      <c r="E130" s="1">
        <v>30.0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ht="15.0" customHeight="1">
      <c r="A131" s="1" t="s">
        <v>87</v>
      </c>
      <c r="B131" s="3">
        <v>41760.0</v>
      </c>
      <c r="C131" s="1" t="s">
        <v>27</v>
      </c>
      <c r="D131" s="1">
        <v>17.0</v>
      </c>
      <c r="E131" s="1">
        <v>31.0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ht="15.0" customHeight="1">
      <c r="A132" s="1" t="s">
        <v>87</v>
      </c>
      <c r="B132" s="3">
        <v>41760.0</v>
      </c>
      <c r="C132" s="1" t="s">
        <v>27</v>
      </c>
      <c r="D132" s="1">
        <v>20.0</v>
      </c>
      <c r="E132" s="1">
        <v>32.0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ht="15.0" customHeight="1">
      <c r="A133" s="1" t="s">
        <v>87</v>
      </c>
      <c r="B133" s="3">
        <v>41760.0</v>
      </c>
      <c r="C133" s="1" t="s">
        <v>27</v>
      </c>
      <c r="D133" s="1">
        <v>15.0</v>
      </c>
      <c r="E133" s="1">
        <v>33.0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ht="15.0" customHeight="1">
      <c r="A134" s="1" t="s">
        <v>87</v>
      </c>
      <c r="B134" s="3">
        <v>41760.0</v>
      </c>
      <c r="C134" s="1" t="s">
        <v>27</v>
      </c>
      <c r="D134" s="1">
        <v>21.0</v>
      </c>
      <c r="E134" s="1">
        <v>34.0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ht="15.0" customHeight="1">
      <c r="A135" s="1" t="s">
        <v>87</v>
      </c>
      <c r="B135" s="3">
        <v>41760.0</v>
      </c>
      <c r="C135" s="1" t="s">
        <v>27</v>
      </c>
      <c r="D135" s="1">
        <v>20.0</v>
      </c>
      <c r="E135" s="1">
        <v>35.0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ht="15.0" customHeight="1">
      <c r="A136" s="1" t="s">
        <v>87</v>
      </c>
      <c r="B136" s="3">
        <v>41760.0</v>
      </c>
      <c r="C136" s="1" t="s">
        <v>27</v>
      </c>
      <c r="D136" s="1">
        <v>12.0</v>
      </c>
      <c r="E136" s="1">
        <v>36.0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ht="15.0" customHeight="1">
      <c r="A137" s="1" t="s">
        <v>87</v>
      </c>
      <c r="B137" s="3">
        <v>41760.0</v>
      </c>
      <c r="C137" s="1" t="s">
        <v>27</v>
      </c>
      <c r="D137" s="1">
        <v>20.0</v>
      </c>
      <c r="E137" s="1">
        <v>37.0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ht="15.0" customHeight="1">
      <c r="A138" s="1" t="s">
        <v>87</v>
      </c>
      <c r="B138" s="3">
        <v>41760.0</v>
      </c>
      <c r="C138" s="1" t="s">
        <v>27</v>
      </c>
      <c r="D138" s="1">
        <v>18.0</v>
      </c>
      <c r="E138" s="1">
        <v>38.0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ht="15.0" customHeight="1">
      <c r="A139" s="1" t="s">
        <v>87</v>
      </c>
      <c r="B139" s="3">
        <v>41760.0</v>
      </c>
      <c r="C139" s="1" t="s">
        <v>27</v>
      </c>
      <c r="D139" s="1">
        <v>18.0</v>
      </c>
      <c r="E139" s="1">
        <v>39.0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ht="15.0" customHeight="1">
      <c r="A140" s="1" t="s">
        <v>87</v>
      </c>
      <c r="B140" s="3">
        <v>41760.0</v>
      </c>
      <c r="C140" s="1" t="s">
        <v>27</v>
      </c>
      <c r="D140" s="1">
        <v>15.0</v>
      </c>
      <c r="E140" s="1">
        <v>40.0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ht="15.0" customHeight="1">
      <c r="A141" s="1" t="s">
        <v>87</v>
      </c>
      <c r="B141" s="3">
        <v>41760.0</v>
      </c>
      <c r="C141" s="1" t="s">
        <v>27</v>
      </c>
      <c r="D141" s="1">
        <v>23.0</v>
      </c>
      <c r="E141" s="1">
        <v>41.0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ht="15.0" customHeight="1">
      <c r="A142" s="1" t="s">
        <v>87</v>
      </c>
      <c r="B142" s="3">
        <v>41760.0</v>
      </c>
      <c r="C142" s="1" t="s">
        <v>27</v>
      </c>
      <c r="D142" s="1">
        <v>13.0</v>
      </c>
      <c r="E142" s="1">
        <v>42.0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ht="15.0" customHeight="1">
      <c r="A143" s="1" t="s">
        <v>87</v>
      </c>
      <c r="B143" s="3">
        <v>41760.0</v>
      </c>
      <c r="C143" s="1" t="s">
        <v>40</v>
      </c>
      <c r="D143" s="1">
        <v>23.0</v>
      </c>
      <c r="E143" s="1">
        <v>1.0</v>
      </c>
      <c r="F143" s="1">
        <v>5.0</v>
      </c>
      <c r="G143" s="4" t="str">
        <f>AVERAGE(D143:D147)</f>
        <v>20.2</v>
      </c>
      <c r="H143" s="1"/>
      <c r="I143" s="1"/>
      <c r="J143" s="1"/>
      <c r="K143" s="1"/>
      <c r="L143" s="1"/>
      <c r="M143" s="1"/>
      <c r="N143" s="1"/>
      <c r="O143" s="1"/>
    </row>
    <row r="144" ht="15.0" customHeight="1">
      <c r="A144" s="1" t="s">
        <v>87</v>
      </c>
      <c r="B144" s="3">
        <v>41760.0</v>
      </c>
      <c r="C144" s="1" t="s">
        <v>40</v>
      </c>
      <c r="D144" s="1">
        <v>20.0</v>
      </c>
      <c r="E144" s="1">
        <v>2.0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ht="15.0" customHeight="1">
      <c r="A145" s="1" t="s">
        <v>87</v>
      </c>
      <c r="B145" s="3">
        <v>41760.0</v>
      </c>
      <c r="C145" s="1" t="s">
        <v>40</v>
      </c>
      <c r="D145" s="1">
        <v>10.0</v>
      </c>
      <c r="E145" s="1">
        <v>3.0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ht="15.0" customHeight="1">
      <c r="A146" s="1" t="s">
        <v>87</v>
      </c>
      <c r="B146" s="3">
        <v>41760.0</v>
      </c>
      <c r="C146" s="1" t="s">
        <v>40</v>
      </c>
      <c r="D146" s="1">
        <v>36.0</v>
      </c>
      <c r="E146" s="1">
        <v>4.0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ht="15.0" customHeight="1">
      <c r="A147" s="1" t="s">
        <v>87</v>
      </c>
      <c r="B147" s="3">
        <v>41760.0</v>
      </c>
      <c r="C147" s="1" t="s">
        <v>40</v>
      </c>
      <c r="D147" s="1">
        <v>12.0</v>
      </c>
      <c r="E147" s="1">
        <v>5.0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ht="15.0" customHeight="1">
      <c r="A148" s="1" t="s">
        <v>87</v>
      </c>
      <c r="B148" s="3">
        <v>41760.0</v>
      </c>
      <c r="C148" s="1" t="s">
        <v>14</v>
      </c>
      <c r="D148" s="1">
        <v>23.0</v>
      </c>
      <c r="E148" s="1">
        <v>1.0</v>
      </c>
      <c r="F148" s="1">
        <v>1.0</v>
      </c>
      <c r="G148" s="1">
        <v>23.0</v>
      </c>
      <c r="H148" s="1"/>
      <c r="I148" s="1"/>
      <c r="J148" s="1"/>
      <c r="K148" s="1"/>
      <c r="L148" s="1"/>
      <c r="M148" s="1"/>
      <c r="N148" s="1"/>
      <c r="O148" s="1"/>
    </row>
    <row r="149" ht="15.0" customHeight="1">
      <c r="A149" s="1" t="s">
        <v>87</v>
      </c>
      <c r="B149" s="3">
        <v>41760.0</v>
      </c>
      <c r="C149" s="1" t="s">
        <v>49</v>
      </c>
      <c r="D149" s="1">
        <v>18.0</v>
      </c>
      <c r="E149" s="1">
        <v>1.0</v>
      </c>
      <c r="F149" s="1">
        <v>5.0</v>
      </c>
      <c r="G149" s="4" t="str">
        <f>AVERAGE(D149:D153)</f>
        <v>19.4</v>
      </c>
      <c r="H149" s="1"/>
      <c r="I149" s="1"/>
      <c r="J149" s="1"/>
      <c r="K149" s="1"/>
      <c r="L149" s="1"/>
      <c r="M149" s="1"/>
      <c r="N149" s="1"/>
      <c r="O149" s="1"/>
    </row>
    <row r="150" ht="15.0" customHeight="1">
      <c r="A150" s="1" t="s">
        <v>87</v>
      </c>
      <c r="B150" s="3">
        <v>41760.0</v>
      </c>
      <c r="C150" s="1" t="s">
        <v>49</v>
      </c>
      <c r="D150" s="1">
        <v>20.0</v>
      </c>
      <c r="E150" s="1">
        <v>2.0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ht="15.0" customHeight="1">
      <c r="A151" s="1" t="s">
        <v>87</v>
      </c>
      <c r="B151" s="3">
        <v>41760.0</v>
      </c>
      <c r="C151" s="1" t="s">
        <v>49</v>
      </c>
      <c r="D151" s="1">
        <v>23.0</v>
      </c>
      <c r="E151" s="1">
        <v>3.0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ht="15.0" customHeight="1">
      <c r="A152" s="1" t="s">
        <v>87</v>
      </c>
      <c r="B152" s="3">
        <v>41760.0</v>
      </c>
      <c r="C152" s="1" t="s">
        <v>49</v>
      </c>
      <c r="D152" s="1">
        <v>27.0</v>
      </c>
      <c r="E152" s="1">
        <v>4.0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ht="15.0" customHeight="1">
      <c r="A153" s="1" t="s">
        <v>87</v>
      </c>
      <c r="B153" s="3">
        <v>41760.0</v>
      </c>
      <c r="C153" s="1" t="s">
        <v>49</v>
      </c>
      <c r="D153" s="1">
        <v>9.0</v>
      </c>
      <c r="E153" s="1">
        <v>5.0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ht="15.0" customHeight="1">
      <c r="A154" s="1" t="s">
        <v>87</v>
      </c>
      <c r="B154" s="3">
        <v>41760.0</v>
      </c>
      <c r="C154" s="1" t="s">
        <v>48</v>
      </c>
      <c r="D154" s="1">
        <v>9.0</v>
      </c>
      <c r="E154" s="1">
        <v>1.0</v>
      </c>
      <c r="F154" s="1">
        <v>1.0</v>
      </c>
      <c r="G154" s="1">
        <v>9.0</v>
      </c>
      <c r="H154" s="1"/>
      <c r="I154" s="1"/>
      <c r="J154" s="1"/>
      <c r="K154" s="1"/>
      <c r="L154" s="1"/>
      <c r="M154" s="1"/>
      <c r="N154" s="1"/>
      <c r="O154" s="1"/>
    </row>
    <row r="155" ht="15.0" customHeight="1">
      <c r="A155" s="1" t="s">
        <v>87</v>
      </c>
      <c r="B155" s="3">
        <v>41760.0</v>
      </c>
      <c r="C155" s="1" t="s">
        <v>46</v>
      </c>
      <c r="D155" s="1">
        <v>15.0</v>
      </c>
      <c r="E155" s="1">
        <v>1.0</v>
      </c>
      <c r="F155" s="1">
        <v>6.0</v>
      </c>
      <c r="G155" s="4" t="str">
        <f>AVERAGE(D155:D160)</f>
        <v>15</v>
      </c>
      <c r="H155" s="1"/>
      <c r="I155" s="1"/>
      <c r="J155" s="1"/>
      <c r="K155" s="1"/>
      <c r="L155" s="1"/>
      <c r="M155" s="1"/>
      <c r="N155" s="1"/>
      <c r="O155" s="1"/>
    </row>
    <row r="156" ht="15.0" customHeight="1">
      <c r="A156" s="1" t="s">
        <v>87</v>
      </c>
      <c r="B156" s="3">
        <v>41760.0</v>
      </c>
      <c r="C156" s="1" t="s">
        <v>46</v>
      </c>
      <c r="D156" s="1">
        <v>15.0</v>
      </c>
      <c r="E156" s="1">
        <v>2.0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ht="15.0" customHeight="1">
      <c r="A157" s="1" t="s">
        <v>87</v>
      </c>
      <c r="B157" s="3">
        <v>41760.0</v>
      </c>
      <c r="C157" s="1" t="s">
        <v>46</v>
      </c>
      <c r="D157" s="1">
        <v>22.0</v>
      </c>
      <c r="E157" s="1">
        <v>3.0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ht="15.0" customHeight="1">
      <c r="A158" s="1" t="s">
        <v>87</v>
      </c>
      <c r="B158" s="3">
        <v>41760.0</v>
      </c>
      <c r="C158" s="1" t="s">
        <v>46</v>
      </c>
      <c r="D158" s="1">
        <v>14.0</v>
      </c>
      <c r="E158" s="1">
        <v>4.0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ht="15.0" customHeight="1">
      <c r="A159" s="1" t="s">
        <v>87</v>
      </c>
      <c r="B159" s="3">
        <v>41760.0</v>
      </c>
      <c r="C159" s="1" t="s">
        <v>46</v>
      </c>
      <c r="D159" s="1">
        <v>13.0</v>
      </c>
      <c r="E159" s="1">
        <v>5.0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ht="15.0" customHeight="1">
      <c r="A160" s="1" t="s">
        <v>87</v>
      </c>
      <c r="B160" s="3">
        <v>41760.0</v>
      </c>
      <c r="C160" s="1" t="s">
        <v>46</v>
      </c>
      <c r="D160" s="1">
        <v>11.0</v>
      </c>
      <c r="E160" s="1">
        <v>6.0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ht="15.0" customHeight="1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ht="15.0" customHeight="1">
      <c r="A162" s="1"/>
      <c r="B162" s="3"/>
      <c r="C162" s="1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ht="15.0" customHeight="1">
      <c r="A163" s="1"/>
      <c r="B163" s="3"/>
      <c r="C163" s="1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ht="15.0" customHeight="1">
      <c r="A164" s="1"/>
      <c r="B164" s="3"/>
      <c r="C164" s="1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ht="15.0" customHeight="1">
      <c r="A165" s="1"/>
      <c r="B165" s="3"/>
      <c r="C165" s="1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ht="15.0" customHeight="1">
      <c r="A166" s="1"/>
      <c r="B166" s="3"/>
      <c r="C166" s="1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ht="15.0" customHeight="1">
      <c r="A167" s="1"/>
      <c r="B167" s="3"/>
      <c r="C167" s="1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ht="15.0" customHeight="1">
      <c r="A168" s="1"/>
      <c r="B168" s="3"/>
      <c r="C168" s="1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ht="15.0" customHeight="1">
      <c r="A169" s="1"/>
      <c r="B169" s="3"/>
      <c r="C169" s="1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ht="15.0" customHeight="1">
      <c r="A170" s="1"/>
      <c r="B170" s="3"/>
      <c r="C170" s="1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ht="15.0" customHeight="1">
      <c r="A171" s="1"/>
      <c r="B171" s="3"/>
      <c r="C171" s="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ht="15.0" customHeight="1">
      <c r="A172" s="1"/>
      <c r="B172" s="3"/>
      <c r="C172" s="1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ht="15.0" customHeight="1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ht="15.0" customHeight="1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ht="15.0" customHeight="1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ht="15.0" customHeight="1">
      <c r="A176" s="1"/>
      <c r="B176" s="3"/>
      <c r="C176" s="1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ht="15.0" customHeight="1">
      <c r="A177" s="1"/>
      <c r="B177" s="3"/>
      <c r="C177" s="1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ht="15.0" customHeight="1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ht="15.0" customHeight="1">
      <c r="A179" s="1"/>
      <c r="B179" s="3"/>
      <c r="C179" s="1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ht="15.0" customHeight="1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ht="15.0" customHeight="1">
      <c r="A181" s="1"/>
      <c r="B181" s="3"/>
      <c r="C181" s="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ht="15.0" customHeight="1">
      <c r="A182" s="1"/>
      <c r="B182" s="3"/>
      <c r="C182" s="1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ht="15.0" customHeight="1">
      <c r="A183" s="1"/>
      <c r="B183" s="3"/>
      <c r="C183" s="1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ht="15.0" customHeight="1">
      <c r="A184" s="1"/>
      <c r="B184" s="3"/>
      <c r="C184" s="1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ht="15.0" customHeight="1">
      <c r="A185" s="1"/>
      <c r="B185" s="3"/>
      <c r="C185" s="1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ht="15.0" customHeight="1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ht="15.0" customHeight="1">
      <c r="A187" s="1"/>
      <c r="B187" s="3"/>
      <c r="C187" s="1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ht="15.0" customHeight="1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ht="15.0" customHeight="1">
      <c r="A189" s="1"/>
      <c r="B189" s="3"/>
      <c r="C189" s="1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ht="15.0" customHeight="1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ht="15.0" customHeight="1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ht="15.0" customHeight="1">
      <c r="A192" s="1"/>
      <c r="B192" s="3"/>
      <c r="C192" s="1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ht="15.0" customHeight="1">
      <c r="A193" s="1"/>
      <c r="B193" s="3"/>
      <c r="C193" s="1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ht="15.0" customHeight="1">
      <c r="A194" s="1"/>
      <c r="B194" s="3"/>
      <c r="C194" s="1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ht="15.0" customHeight="1">
      <c r="A195" s="1"/>
      <c r="B195" s="3"/>
      <c r="C195" s="1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ht="15.0" customHeight="1">
      <c r="A196" s="1"/>
      <c r="B196" s="3"/>
      <c r="C196" s="1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ht="15.0" customHeight="1">
      <c r="A197" s="1"/>
      <c r="B197" s="3"/>
      <c r="C197" s="1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ht="15.0" customHeight="1">
      <c r="A198" s="1"/>
      <c r="B198" s="3"/>
      <c r="C198" s="1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ht="15.0" customHeight="1">
      <c r="A199" s="1"/>
      <c r="B199" s="3"/>
      <c r="C199" s="1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ht="15.0" customHeight="1">
      <c r="A200" s="1"/>
      <c r="B200" s="3"/>
      <c r="C200" s="1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ht="15.0" customHeight="1">
      <c r="A201" s="1"/>
      <c r="B201" s="3"/>
      <c r="C201" s="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ht="15.0" customHeight="1">
      <c r="A202" s="1"/>
      <c r="B202" s="3"/>
      <c r="C202" s="1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ht="15.0" customHeight="1">
      <c r="A203" s="1"/>
      <c r="B203" s="3"/>
      <c r="C203" s="1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ht="15.0" customHeight="1">
      <c r="A204" s="1"/>
      <c r="B204" s="3"/>
      <c r="C204" s="1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ht="15.0" customHeight="1">
      <c r="A205" s="1"/>
      <c r="B205" s="3"/>
      <c r="C205" s="1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ht="15.0" customHeight="1">
      <c r="A206" s="1"/>
      <c r="B206" s="3"/>
      <c r="C206" s="1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ht="15.0" customHeight="1">
      <c r="A207" s="1"/>
      <c r="B207" s="3"/>
      <c r="C207" s="1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ht="15.0" customHeight="1">
      <c r="A208" s="1"/>
      <c r="B208" s="3"/>
      <c r="C208" s="1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ht="15.0" customHeight="1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ht="15.0" customHeight="1">
      <c r="A210" s="1"/>
      <c r="B210" s="3"/>
      <c r="C210" s="1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7" width="13.57"/>
  </cols>
  <sheetData>
    <row r="1" ht="15.0" customHeight="1">
      <c r="A1" s="1" t="s">
        <v>79</v>
      </c>
      <c r="B1" s="3">
        <v>41808.0</v>
      </c>
      <c r="C1" s="1" t="s">
        <v>90</v>
      </c>
      <c r="D1" s="1">
        <v>16.0</v>
      </c>
      <c r="E1" s="1">
        <v>1.0</v>
      </c>
      <c r="F1" s="1">
        <v>2.0</v>
      </c>
      <c r="G1" s="4" t="str">
        <f>AVERAGE(D1:D2)</f>
        <v>16.5</v>
      </c>
      <c r="H1" s="1" t="str">
        <f>STDEV(D1:D2)</f>
        <v>0.7071067812</v>
      </c>
      <c r="I1" s="1"/>
      <c r="J1" s="1" t="s">
        <v>13</v>
      </c>
      <c r="K1" s="3">
        <v>41809.0</v>
      </c>
      <c r="L1" s="1" t="s">
        <v>46</v>
      </c>
      <c r="M1" s="1">
        <v>32.0</v>
      </c>
      <c r="N1" s="1">
        <v>1.0</v>
      </c>
      <c r="O1" s="1">
        <v>12.0</v>
      </c>
      <c r="P1" s="4" t="str">
        <f>AVERAGE(M1:M12)</f>
        <v>22.66666667</v>
      </c>
      <c r="Q1" s="1" t="str">
        <f>STDEV(M1:M12)</f>
        <v>5.104958968</v>
      </c>
    </row>
    <row r="2" ht="15.0" customHeight="1">
      <c r="A2" s="1" t="s">
        <v>79</v>
      </c>
      <c r="B2" s="3">
        <v>41808.0</v>
      </c>
      <c r="C2" s="1" t="s">
        <v>90</v>
      </c>
      <c r="D2" s="1">
        <v>17.0</v>
      </c>
      <c r="E2" s="1">
        <v>2.0</v>
      </c>
      <c r="F2" s="2"/>
      <c r="G2" s="2"/>
      <c r="H2" s="2"/>
      <c r="I2" s="2"/>
      <c r="J2" s="1" t="s">
        <v>13</v>
      </c>
      <c r="K2" s="3">
        <v>41809.0</v>
      </c>
      <c r="L2" s="1" t="s">
        <v>46</v>
      </c>
      <c r="M2" s="1">
        <v>25.0</v>
      </c>
      <c r="N2" s="1">
        <v>2.0</v>
      </c>
      <c r="O2" s="2"/>
      <c r="P2" s="2"/>
      <c r="Q2" s="2"/>
    </row>
    <row r="3" ht="15.0" customHeight="1">
      <c r="A3" s="1" t="s">
        <v>15</v>
      </c>
      <c r="B3" s="3">
        <v>41808.0</v>
      </c>
      <c r="C3" s="1" t="s">
        <v>24</v>
      </c>
      <c r="D3" s="1">
        <v>14.0</v>
      </c>
      <c r="E3" s="1">
        <v>1.0</v>
      </c>
      <c r="F3" s="1">
        <v>10.0</v>
      </c>
      <c r="G3" s="1">
        <v>15.1</v>
      </c>
      <c r="H3" s="1">
        <v>3.510302297840206</v>
      </c>
      <c r="I3" s="1"/>
      <c r="J3" s="1" t="s">
        <v>13</v>
      </c>
      <c r="K3" s="3">
        <v>41809.0</v>
      </c>
      <c r="L3" s="1" t="s">
        <v>46</v>
      </c>
      <c r="M3" s="1">
        <v>31.0</v>
      </c>
      <c r="N3" s="1">
        <v>3.0</v>
      </c>
      <c r="O3" s="2"/>
      <c r="P3" s="2"/>
      <c r="Q3" s="2"/>
    </row>
    <row r="4" ht="15.0" customHeight="1">
      <c r="A4" s="1" t="s">
        <v>15</v>
      </c>
      <c r="B4" s="3">
        <v>41808.0</v>
      </c>
      <c r="C4" s="1" t="s">
        <v>24</v>
      </c>
      <c r="D4" s="1">
        <v>22.0</v>
      </c>
      <c r="E4" s="1">
        <v>2.0</v>
      </c>
      <c r="F4" s="2"/>
      <c r="G4" s="2"/>
      <c r="H4" s="2"/>
      <c r="I4" s="2"/>
      <c r="J4" s="1" t="s">
        <v>13</v>
      </c>
      <c r="K4" s="3">
        <v>41809.0</v>
      </c>
      <c r="L4" s="1" t="s">
        <v>46</v>
      </c>
      <c r="M4" s="1">
        <v>25.0</v>
      </c>
      <c r="N4" s="1">
        <v>4.0</v>
      </c>
      <c r="O4" s="2"/>
      <c r="P4" s="2"/>
      <c r="Q4" s="2"/>
    </row>
    <row r="5" ht="15.0" customHeight="1">
      <c r="A5" s="1" t="s">
        <v>15</v>
      </c>
      <c r="B5" s="3">
        <v>41808.0</v>
      </c>
      <c r="C5" s="1" t="s">
        <v>24</v>
      </c>
      <c r="D5" s="1">
        <v>16.0</v>
      </c>
      <c r="E5" s="1">
        <v>3.0</v>
      </c>
      <c r="F5" s="2"/>
      <c r="G5" s="2"/>
      <c r="H5" s="2"/>
      <c r="I5" s="2"/>
      <c r="J5" s="1" t="s">
        <v>13</v>
      </c>
      <c r="K5" s="3">
        <v>41809.0</v>
      </c>
      <c r="L5" s="1" t="s">
        <v>46</v>
      </c>
      <c r="M5" s="1">
        <v>25.0</v>
      </c>
      <c r="N5" s="1">
        <v>5.0</v>
      </c>
      <c r="O5" s="2"/>
      <c r="P5" s="2"/>
      <c r="Q5" s="2"/>
    </row>
    <row r="6" ht="15.0" customHeight="1">
      <c r="A6" s="1" t="s">
        <v>15</v>
      </c>
      <c r="B6" s="3">
        <v>41808.0</v>
      </c>
      <c r="C6" s="1" t="s">
        <v>24</v>
      </c>
      <c r="D6" s="1">
        <v>17.0</v>
      </c>
      <c r="E6" s="1">
        <v>4.0</v>
      </c>
      <c r="F6" s="2"/>
      <c r="G6" s="2"/>
      <c r="H6" s="2"/>
      <c r="I6" s="2"/>
      <c r="J6" s="1" t="s">
        <v>13</v>
      </c>
      <c r="K6" s="3">
        <v>41809.0</v>
      </c>
      <c r="L6" s="1" t="s">
        <v>46</v>
      </c>
      <c r="M6" s="1">
        <v>20.0</v>
      </c>
      <c r="N6" s="1">
        <v>6.0</v>
      </c>
      <c r="O6" s="2"/>
      <c r="P6" s="2"/>
      <c r="Q6" s="2"/>
    </row>
    <row r="7" ht="15.0" customHeight="1">
      <c r="A7" s="1" t="s">
        <v>15</v>
      </c>
      <c r="B7" s="3">
        <v>41808.0</v>
      </c>
      <c r="C7" s="1" t="s">
        <v>24</v>
      </c>
      <c r="D7" s="1">
        <v>10.0</v>
      </c>
      <c r="E7" s="1">
        <v>5.0</v>
      </c>
      <c r="F7" s="2"/>
      <c r="G7" s="2"/>
      <c r="H7" s="2"/>
      <c r="I7" s="2"/>
      <c r="J7" s="1" t="s">
        <v>13</v>
      </c>
      <c r="K7" s="3">
        <v>41809.0</v>
      </c>
      <c r="L7" s="1" t="s">
        <v>46</v>
      </c>
      <c r="M7" s="1">
        <v>22.0</v>
      </c>
      <c r="N7" s="1">
        <v>7.0</v>
      </c>
      <c r="O7" s="2"/>
      <c r="P7" s="2"/>
      <c r="Q7" s="2"/>
    </row>
    <row r="8" ht="15.0" customHeight="1">
      <c r="A8" s="1" t="s">
        <v>15</v>
      </c>
      <c r="B8" s="3">
        <v>41808.0</v>
      </c>
      <c r="C8" s="1" t="s">
        <v>24</v>
      </c>
      <c r="D8" s="1">
        <v>16.0</v>
      </c>
      <c r="E8" s="1">
        <v>6.0</v>
      </c>
      <c r="F8" s="2"/>
      <c r="G8" s="2"/>
      <c r="H8" s="2"/>
      <c r="I8" s="2"/>
      <c r="J8" s="1" t="s">
        <v>13</v>
      </c>
      <c r="K8" s="3">
        <v>41809.0</v>
      </c>
      <c r="L8" s="1" t="s">
        <v>46</v>
      </c>
      <c r="M8" s="1">
        <v>19.0</v>
      </c>
      <c r="N8" s="1">
        <v>8.0</v>
      </c>
      <c r="O8" s="2"/>
      <c r="P8" s="2"/>
      <c r="Q8" s="2"/>
    </row>
    <row r="9" ht="15.0" customHeight="1">
      <c r="A9" s="1" t="s">
        <v>15</v>
      </c>
      <c r="B9" s="3">
        <v>41808.0</v>
      </c>
      <c r="C9" s="1" t="s">
        <v>24</v>
      </c>
      <c r="D9" s="1">
        <v>16.0</v>
      </c>
      <c r="E9" s="1">
        <v>7.0</v>
      </c>
      <c r="F9" s="2"/>
      <c r="G9" s="2"/>
      <c r="H9" s="2"/>
      <c r="I9" s="2"/>
      <c r="J9" s="1" t="s">
        <v>13</v>
      </c>
      <c r="K9" s="3">
        <v>41809.0</v>
      </c>
      <c r="L9" s="1" t="s">
        <v>46</v>
      </c>
      <c r="M9" s="1">
        <v>17.0</v>
      </c>
      <c r="N9" s="1">
        <v>9.0</v>
      </c>
      <c r="O9" s="2"/>
      <c r="P9" s="2"/>
      <c r="Q9" s="2"/>
    </row>
    <row r="10" ht="15.0" customHeight="1">
      <c r="A10" s="1" t="s">
        <v>15</v>
      </c>
      <c r="B10" s="3">
        <v>41808.0</v>
      </c>
      <c r="C10" s="1" t="s">
        <v>24</v>
      </c>
      <c r="D10" s="1">
        <v>12.0</v>
      </c>
      <c r="E10" s="1">
        <v>8.0</v>
      </c>
      <c r="F10" s="2"/>
      <c r="G10" s="2"/>
      <c r="H10" s="2"/>
      <c r="I10" s="2"/>
      <c r="J10" s="1" t="s">
        <v>13</v>
      </c>
      <c r="K10" s="3">
        <v>41809.0</v>
      </c>
      <c r="L10" s="1" t="s">
        <v>46</v>
      </c>
      <c r="M10" s="1">
        <v>16.0</v>
      </c>
      <c r="N10" s="1">
        <v>10.0</v>
      </c>
      <c r="O10" s="2"/>
      <c r="P10" s="2"/>
      <c r="Q10" s="2"/>
    </row>
    <row r="11" ht="15.0" customHeight="1">
      <c r="A11" s="1" t="s">
        <v>15</v>
      </c>
      <c r="B11" s="3">
        <v>41808.0</v>
      </c>
      <c r="C11" s="1" t="s">
        <v>24</v>
      </c>
      <c r="D11" s="1">
        <v>17.0</v>
      </c>
      <c r="E11" s="1">
        <v>9.0</v>
      </c>
      <c r="F11" s="2"/>
      <c r="G11" s="2"/>
      <c r="H11" s="2"/>
      <c r="I11" s="2"/>
      <c r="J11" s="1" t="s">
        <v>13</v>
      </c>
      <c r="K11" s="3">
        <v>41809.0</v>
      </c>
      <c r="L11" s="1" t="s">
        <v>46</v>
      </c>
      <c r="M11" s="1">
        <v>21.0</v>
      </c>
      <c r="N11" s="1">
        <v>11.0</v>
      </c>
      <c r="O11" s="2"/>
      <c r="P11" s="2"/>
      <c r="Q11" s="2"/>
    </row>
    <row r="12" ht="15.0" customHeight="1">
      <c r="A12" s="1" t="s">
        <v>15</v>
      </c>
      <c r="B12" s="3">
        <v>41808.0</v>
      </c>
      <c r="C12" s="1" t="s">
        <v>24</v>
      </c>
      <c r="D12" s="1">
        <v>11.0</v>
      </c>
      <c r="E12" s="1">
        <v>10.0</v>
      </c>
      <c r="F12" s="2"/>
      <c r="G12" s="2"/>
      <c r="H12" s="2"/>
      <c r="I12" s="2"/>
      <c r="J12" s="1" t="s">
        <v>13</v>
      </c>
      <c r="K12" s="3">
        <v>41809.0</v>
      </c>
      <c r="L12" s="1" t="s">
        <v>46</v>
      </c>
      <c r="M12" s="1">
        <v>19.0</v>
      </c>
      <c r="N12" s="1">
        <v>12.0</v>
      </c>
      <c r="O12" s="2"/>
      <c r="P12" s="2"/>
      <c r="Q12" s="2"/>
    </row>
    <row r="13" ht="15.0" customHeight="1">
      <c r="A13" s="1" t="s">
        <v>79</v>
      </c>
      <c r="B13" s="3">
        <v>41808.0</v>
      </c>
      <c r="C13" s="1" t="s">
        <v>80</v>
      </c>
      <c r="D13" s="1">
        <v>16.0</v>
      </c>
      <c r="E13" s="1">
        <v>1.0</v>
      </c>
      <c r="F13" s="1">
        <v>4.0</v>
      </c>
      <c r="G13" s="4" t="str">
        <f>AVERAGE(D13:D16)</f>
        <v>14.75</v>
      </c>
      <c r="H13" s="1" t="str">
        <f>STDEV(D13:D16)</f>
        <v>3.5</v>
      </c>
      <c r="I13" s="1"/>
      <c r="J13" s="1" t="s">
        <v>13</v>
      </c>
      <c r="K13" s="3">
        <v>41809.0</v>
      </c>
      <c r="L13" s="1" t="s">
        <v>47</v>
      </c>
      <c r="M13" s="1">
        <v>28.0</v>
      </c>
      <c r="N13" s="1">
        <v>1.0</v>
      </c>
      <c r="O13" s="1">
        <v>8.0</v>
      </c>
      <c r="P13" s="4" t="str">
        <f>AVERAGE(M13:M20)</f>
        <v>21.6875</v>
      </c>
      <c r="Q13" s="1" t="str">
        <f>STDEV(M13:M20)</f>
        <v>3.514637758</v>
      </c>
    </row>
    <row r="14" ht="15.0" customHeight="1">
      <c r="A14" s="1" t="s">
        <v>79</v>
      </c>
      <c r="B14" s="3">
        <v>41808.0</v>
      </c>
      <c r="C14" s="1" t="s">
        <v>80</v>
      </c>
      <c r="D14" s="1">
        <v>13.0</v>
      </c>
      <c r="E14" s="1">
        <v>2.0</v>
      </c>
      <c r="F14" s="2"/>
      <c r="G14" s="2"/>
      <c r="H14" s="2"/>
      <c r="I14" s="2"/>
      <c r="J14" s="1" t="s">
        <v>13</v>
      </c>
      <c r="K14" s="3">
        <v>41809.0</v>
      </c>
      <c r="L14" s="1" t="s">
        <v>47</v>
      </c>
      <c r="M14" s="1">
        <v>20.0</v>
      </c>
      <c r="N14" s="1">
        <v>2.0</v>
      </c>
      <c r="O14" s="2"/>
      <c r="P14" s="2"/>
      <c r="Q14" s="2"/>
    </row>
    <row r="15" ht="15.0" customHeight="1">
      <c r="A15" s="1" t="s">
        <v>79</v>
      </c>
      <c r="B15" s="3">
        <v>41808.0</v>
      </c>
      <c r="C15" s="1" t="s">
        <v>80</v>
      </c>
      <c r="D15" s="1">
        <v>11.0</v>
      </c>
      <c r="E15" s="1">
        <v>3.0</v>
      </c>
      <c r="F15" s="2"/>
      <c r="G15" s="2"/>
      <c r="H15" s="2"/>
      <c r="I15" s="2"/>
      <c r="J15" s="1" t="s">
        <v>13</v>
      </c>
      <c r="K15" s="3">
        <v>41809.0</v>
      </c>
      <c r="L15" s="1" t="s">
        <v>47</v>
      </c>
      <c r="M15" s="1">
        <v>22.0</v>
      </c>
      <c r="N15" s="1">
        <v>3.0</v>
      </c>
      <c r="O15" s="2"/>
      <c r="P15" s="2"/>
      <c r="Q15" s="2"/>
    </row>
    <row r="16" ht="15.0" customHeight="1">
      <c r="A16" s="1" t="s">
        <v>79</v>
      </c>
      <c r="B16" s="3">
        <v>41808.0</v>
      </c>
      <c r="C16" s="1" t="s">
        <v>80</v>
      </c>
      <c r="D16" s="1">
        <v>19.0</v>
      </c>
      <c r="E16" s="1">
        <v>4.0</v>
      </c>
      <c r="F16" s="2"/>
      <c r="G16" s="2"/>
      <c r="H16" s="2"/>
      <c r="I16" s="2"/>
      <c r="J16" s="1" t="s">
        <v>13</v>
      </c>
      <c r="K16" s="3">
        <v>41809.0</v>
      </c>
      <c r="L16" s="1" t="s">
        <v>47</v>
      </c>
      <c r="M16" s="1">
        <v>19.0</v>
      </c>
      <c r="N16" s="1">
        <v>4.0</v>
      </c>
      <c r="O16" s="2"/>
      <c r="P16" s="2"/>
      <c r="Q16" s="2"/>
    </row>
    <row r="17" ht="15.0" customHeight="1">
      <c r="A17" s="2" t="s">
        <v>15</v>
      </c>
      <c r="B17" s="11">
        <v>41815.0</v>
      </c>
      <c r="C17" s="2" t="s">
        <v>19</v>
      </c>
      <c r="D17" s="12">
        <v>26.0</v>
      </c>
      <c r="E17" s="12">
        <v>1.0</v>
      </c>
      <c r="F17" s="12">
        <v>24.0</v>
      </c>
      <c r="G17" s="13" t="str">
        <f>AVERAGE(D17:D40)</f>
        <v>19.83333333</v>
      </c>
      <c r="H17" s="2"/>
      <c r="I17" s="1"/>
      <c r="J17" s="1" t="s">
        <v>13</v>
      </c>
      <c r="K17" s="3">
        <v>41809.0</v>
      </c>
      <c r="L17" s="1" t="s">
        <v>47</v>
      </c>
      <c r="M17" s="1">
        <v>20.0</v>
      </c>
      <c r="N17" s="1">
        <v>5.0</v>
      </c>
      <c r="O17" s="2"/>
      <c r="P17" s="2"/>
      <c r="Q17" s="2"/>
    </row>
    <row r="18" ht="15.0" customHeight="1">
      <c r="A18" s="2" t="s">
        <v>15</v>
      </c>
      <c r="B18" s="11">
        <v>41815.0</v>
      </c>
      <c r="C18" s="2" t="s">
        <v>19</v>
      </c>
      <c r="D18" s="12">
        <v>23.0</v>
      </c>
      <c r="E18" s="12">
        <v>2.0</v>
      </c>
      <c r="F18" s="2"/>
      <c r="G18" s="2"/>
      <c r="H18" s="2"/>
      <c r="I18" s="2"/>
      <c r="J18" s="1" t="s">
        <v>13</v>
      </c>
      <c r="K18" s="3">
        <v>41809.0</v>
      </c>
      <c r="L18" s="1" t="s">
        <v>47</v>
      </c>
      <c r="M18" s="1">
        <v>17.0</v>
      </c>
      <c r="N18" s="1">
        <v>6.0</v>
      </c>
      <c r="O18" s="2"/>
      <c r="P18" s="2"/>
      <c r="Q18" s="2"/>
    </row>
    <row r="19" ht="15.0" customHeight="1">
      <c r="A19" s="2" t="s">
        <v>15</v>
      </c>
      <c r="B19" s="11">
        <v>41815.0</v>
      </c>
      <c r="C19" s="2" t="s">
        <v>19</v>
      </c>
      <c r="D19" s="12">
        <v>25.0</v>
      </c>
      <c r="E19" s="12">
        <v>3.0</v>
      </c>
      <c r="F19" s="2"/>
      <c r="G19" s="2"/>
      <c r="H19" s="2"/>
      <c r="I19" s="2"/>
      <c r="J19" s="1" t="s">
        <v>13</v>
      </c>
      <c r="K19" s="3">
        <v>41809.0</v>
      </c>
      <c r="L19" s="1" t="s">
        <v>47</v>
      </c>
      <c r="M19" s="1">
        <v>22.5</v>
      </c>
      <c r="N19" s="1">
        <v>7.0</v>
      </c>
      <c r="O19" s="2"/>
      <c r="P19" s="2"/>
      <c r="Q19" s="2"/>
    </row>
    <row r="20" ht="15.0" customHeight="1">
      <c r="A20" s="2" t="s">
        <v>15</v>
      </c>
      <c r="B20" s="11">
        <v>41815.0</v>
      </c>
      <c r="C20" s="2" t="s">
        <v>19</v>
      </c>
      <c r="D20" s="12">
        <v>21.0</v>
      </c>
      <c r="E20" s="12">
        <v>4.0</v>
      </c>
      <c r="F20" s="2"/>
      <c r="G20" s="2"/>
      <c r="H20" s="2"/>
      <c r="I20" s="2"/>
      <c r="J20" s="1" t="s">
        <v>13</v>
      </c>
      <c r="K20" s="3">
        <v>41809.0</v>
      </c>
      <c r="L20" s="1" t="s">
        <v>47</v>
      </c>
      <c r="M20" s="1">
        <v>25.0</v>
      </c>
      <c r="N20" s="1">
        <v>8.0</v>
      </c>
      <c r="O20" s="2"/>
      <c r="P20" s="2"/>
      <c r="Q20" s="2"/>
    </row>
    <row r="21" ht="15.0" customHeight="1">
      <c r="A21" s="2" t="s">
        <v>15</v>
      </c>
      <c r="B21" s="11">
        <v>41815.0</v>
      </c>
      <c r="C21" s="2" t="s">
        <v>19</v>
      </c>
      <c r="D21" s="12">
        <v>22.0</v>
      </c>
      <c r="E21" s="12">
        <v>5.0</v>
      </c>
      <c r="F21" s="2"/>
      <c r="G21" s="2"/>
      <c r="H21" s="2"/>
      <c r="I21" s="2"/>
      <c r="J21" s="1" t="s">
        <v>87</v>
      </c>
      <c r="K21" s="3">
        <v>41809.0</v>
      </c>
      <c r="L21" s="1" t="s">
        <v>27</v>
      </c>
      <c r="M21" s="1">
        <v>26.0</v>
      </c>
      <c r="N21" s="1">
        <v>1.0</v>
      </c>
      <c r="O21" s="1">
        <v>8.0</v>
      </c>
      <c r="P21" s="4" t="str">
        <f>AVERAGE(M21:M28)</f>
        <v>21.375</v>
      </c>
      <c r="Q21" s="1" t="str">
        <f>STDEV(M21:M28)</f>
        <v>7.463003991</v>
      </c>
    </row>
    <row r="22" ht="15.0" customHeight="1">
      <c r="A22" s="2" t="s">
        <v>15</v>
      </c>
      <c r="B22" s="11">
        <v>41815.0</v>
      </c>
      <c r="C22" s="2" t="s">
        <v>19</v>
      </c>
      <c r="D22" s="12">
        <v>20.0</v>
      </c>
      <c r="E22" s="12">
        <v>6.0</v>
      </c>
      <c r="F22" s="2"/>
      <c r="G22" s="2"/>
      <c r="H22" s="2"/>
      <c r="I22" s="2"/>
      <c r="J22" s="1" t="s">
        <v>87</v>
      </c>
      <c r="K22" s="3">
        <v>41809.0</v>
      </c>
      <c r="L22" s="1" t="s">
        <v>27</v>
      </c>
      <c r="M22" s="1">
        <v>26.0</v>
      </c>
      <c r="N22" s="1">
        <v>2.0</v>
      </c>
      <c r="O22" s="2"/>
      <c r="P22" s="2"/>
      <c r="Q22" s="2"/>
    </row>
    <row r="23" ht="15.0" customHeight="1">
      <c r="A23" s="2" t="s">
        <v>15</v>
      </c>
      <c r="B23" s="11">
        <v>41815.0</v>
      </c>
      <c r="C23" s="2" t="s">
        <v>19</v>
      </c>
      <c r="D23" s="12">
        <v>15.0</v>
      </c>
      <c r="E23" s="12">
        <v>7.0</v>
      </c>
      <c r="F23" s="2"/>
      <c r="G23" s="2"/>
      <c r="H23" s="2"/>
      <c r="I23" s="2"/>
      <c r="J23" s="1" t="s">
        <v>87</v>
      </c>
      <c r="K23" s="3">
        <v>41809.0</v>
      </c>
      <c r="L23" s="1" t="s">
        <v>27</v>
      </c>
      <c r="M23" s="1">
        <v>30.0</v>
      </c>
      <c r="N23" s="1">
        <v>3.0</v>
      </c>
      <c r="O23" s="2"/>
      <c r="P23" s="2"/>
      <c r="Q23" s="2"/>
    </row>
    <row r="24" ht="15.0" customHeight="1">
      <c r="A24" s="2" t="s">
        <v>15</v>
      </c>
      <c r="B24" s="11">
        <v>41815.0</v>
      </c>
      <c r="C24" s="2" t="s">
        <v>19</v>
      </c>
      <c r="D24" s="12">
        <v>16.0</v>
      </c>
      <c r="E24" s="12">
        <v>8.0</v>
      </c>
      <c r="F24" s="2"/>
      <c r="G24" s="2"/>
      <c r="H24" s="2"/>
      <c r="I24" s="2"/>
      <c r="J24" s="1" t="s">
        <v>87</v>
      </c>
      <c r="K24" s="3">
        <v>41809.0</v>
      </c>
      <c r="L24" s="1" t="s">
        <v>27</v>
      </c>
      <c r="M24" s="1">
        <v>13.0</v>
      </c>
      <c r="N24" s="1">
        <v>4.0</v>
      </c>
      <c r="O24" s="2"/>
      <c r="P24" s="2"/>
      <c r="Q24" s="2"/>
    </row>
    <row r="25" ht="15.0" customHeight="1">
      <c r="A25" s="2" t="s">
        <v>15</v>
      </c>
      <c r="B25" s="11">
        <v>41815.0</v>
      </c>
      <c r="C25" s="2" t="s">
        <v>19</v>
      </c>
      <c r="D25" s="12">
        <v>22.0</v>
      </c>
      <c r="E25" s="12">
        <v>9.0</v>
      </c>
      <c r="F25" s="2"/>
      <c r="G25" s="2"/>
      <c r="H25" s="2"/>
      <c r="I25" s="2"/>
      <c r="J25" s="1" t="s">
        <v>87</v>
      </c>
      <c r="K25" s="3">
        <v>41809.0</v>
      </c>
      <c r="L25" s="1" t="s">
        <v>27</v>
      </c>
      <c r="M25" s="1">
        <v>12.0</v>
      </c>
      <c r="N25" s="1">
        <v>5.0</v>
      </c>
      <c r="O25" s="2"/>
      <c r="P25" s="2"/>
      <c r="Q25" s="2"/>
    </row>
    <row r="26" ht="15.0" customHeight="1">
      <c r="A26" s="2" t="s">
        <v>15</v>
      </c>
      <c r="B26" s="11">
        <v>41815.0</v>
      </c>
      <c r="C26" s="2" t="s">
        <v>19</v>
      </c>
      <c r="D26" s="12">
        <v>17.0</v>
      </c>
      <c r="E26" s="12">
        <v>10.0</v>
      </c>
      <c r="F26" s="2"/>
      <c r="G26" s="2"/>
      <c r="H26" s="2"/>
      <c r="I26" s="2"/>
      <c r="J26" s="1" t="s">
        <v>87</v>
      </c>
      <c r="K26" s="3">
        <v>41809.0</v>
      </c>
      <c r="L26" s="1" t="s">
        <v>27</v>
      </c>
      <c r="M26" s="1">
        <v>16.0</v>
      </c>
      <c r="N26" s="1">
        <v>6.0</v>
      </c>
      <c r="O26" s="2"/>
      <c r="P26" s="2"/>
      <c r="Q26" s="2"/>
    </row>
    <row r="27" ht="15.0" customHeight="1">
      <c r="A27" s="2" t="s">
        <v>15</v>
      </c>
      <c r="B27" s="11">
        <v>41815.0</v>
      </c>
      <c r="C27" s="2" t="s">
        <v>19</v>
      </c>
      <c r="D27" s="12">
        <v>30.0</v>
      </c>
      <c r="E27" s="12">
        <v>11.0</v>
      </c>
      <c r="F27" s="2"/>
      <c r="G27" s="2"/>
      <c r="H27" s="2"/>
      <c r="I27" s="2"/>
      <c r="J27" s="1" t="s">
        <v>87</v>
      </c>
      <c r="K27" s="3">
        <v>41809.0</v>
      </c>
      <c r="L27" s="1" t="s">
        <v>27</v>
      </c>
      <c r="M27" s="1">
        <v>30.0</v>
      </c>
      <c r="N27" s="1">
        <v>7.0</v>
      </c>
      <c r="O27" s="2"/>
      <c r="P27" s="2"/>
      <c r="Q27" s="2"/>
    </row>
    <row r="28" ht="15.0" customHeight="1">
      <c r="A28" s="2" t="s">
        <v>15</v>
      </c>
      <c r="B28" s="11">
        <v>41815.0</v>
      </c>
      <c r="C28" s="2" t="s">
        <v>19</v>
      </c>
      <c r="D28" s="12">
        <v>21.0</v>
      </c>
      <c r="E28" s="12">
        <v>12.0</v>
      </c>
      <c r="F28" s="2"/>
      <c r="G28" s="2"/>
      <c r="H28" s="2"/>
      <c r="I28" s="2"/>
      <c r="J28" s="1" t="s">
        <v>87</v>
      </c>
      <c r="K28" s="3">
        <v>41809.0</v>
      </c>
      <c r="L28" s="1" t="s">
        <v>27</v>
      </c>
      <c r="M28" s="1">
        <v>18.0</v>
      </c>
      <c r="N28" s="1">
        <v>8.0</v>
      </c>
      <c r="O28" s="2"/>
      <c r="P28" s="2"/>
      <c r="Q28" s="2"/>
    </row>
    <row r="29" ht="15.0" customHeight="1">
      <c r="A29" s="2" t="s">
        <v>15</v>
      </c>
      <c r="B29" s="11">
        <v>41815.0</v>
      </c>
      <c r="C29" s="2" t="s">
        <v>19</v>
      </c>
      <c r="D29" s="12">
        <v>15.0</v>
      </c>
      <c r="E29" s="12">
        <v>13.0</v>
      </c>
      <c r="F29" s="2"/>
      <c r="G29" s="2"/>
      <c r="H29" s="2"/>
      <c r="I29" s="1"/>
      <c r="J29" s="1" t="s">
        <v>87</v>
      </c>
      <c r="K29" s="3">
        <v>41816.0</v>
      </c>
      <c r="L29" s="1" t="s">
        <v>33</v>
      </c>
      <c r="M29" s="1">
        <v>16.0</v>
      </c>
      <c r="N29" s="1">
        <v>1.0</v>
      </c>
      <c r="O29" s="1">
        <v>19.0</v>
      </c>
      <c r="P29" s="1">
        <v>19.94736842105263</v>
      </c>
      <c r="Q29" s="2"/>
    </row>
    <row r="30" ht="15.0" customHeight="1">
      <c r="A30" s="2" t="s">
        <v>15</v>
      </c>
      <c r="B30" s="11">
        <v>41815.0</v>
      </c>
      <c r="C30" s="2" t="s">
        <v>19</v>
      </c>
      <c r="D30" s="12">
        <v>22.0</v>
      </c>
      <c r="E30" s="12">
        <v>14.0</v>
      </c>
      <c r="F30" s="2"/>
      <c r="G30" s="2"/>
      <c r="H30" s="2"/>
      <c r="I30" s="2"/>
      <c r="J30" s="1" t="s">
        <v>87</v>
      </c>
      <c r="K30" s="3">
        <v>41816.0</v>
      </c>
      <c r="L30" s="1" t="s">
        <v>33</v>
      </c>
      <c r="M30" s="1">
        <v>24.0</v>
      </c>
      <c r="N30" s="1">
        <v>2.0</v>
      </c>
      <c r="O30" s="2"/>
      <c r="P30" s="2"/>
      <c r="Q30" s="2"/>
    </row>
    <row r="31" ht="15.0" customHeight="1">
      <c r="A31" s="2" t="s">
        <v>15</v>
      </c>
      <c r="B31" s="11">
        <v>41815.0</v>
      </c>
      <c r="C31" s="2" t="s">
        <v>19</v>
      </c>
      <c r="D31" s="12">
        <v>23.0</v>
      </c>
      <c r="E31" s="12">
        <v>15.0</v>
      </c>
      <c r="F31" s="2"/>
      <c r="G31" s="2"/>
      <c r="H31" s="2"/>
      <c r="I31" s="2"/>
      <c r="J31" s="1" t="s">
        <v>87</v>
      </c>
      <c r="K31" s="3">
        <v>41816.0</v>
      </c>
      <c r="L31" s="1" t="s">
        <v>33</v>
      </c>
      <c r="M31" s="1">
        <v>22.0</v>
      </c>
      <c r="N31" s="1">
        <v>3.0</v>
      </c>
      <c r="O31" s="2"/>
      <c r="P31" s="2"/>
      <c r="Q31" s="2"/>
    </row>
    <row r="32" ht="15.0" customHeight="1">
      <c r="A32" s="2" t="s">
        <v>15</v>
      </c>
      <c r="B32" s="11">
        <v>41815.0</v>
      </c>
      <c r="C32" s="2" t="s">
        <v>19</v>
      </c>
      <c r="D32" s="12">
        <v>18.0</v>
      </c>
      <c r="E32" s="12">
        <v>16.0</v>
      </c>
      <c r="F32" s="2"/>
      <c r="G32" s="2"/>
      <c r="H32" s="2"/>
      <c r="I32" s="2"/>
      <c r="J32" s="1" t="s">
        <v>87</v>
      </c>
      <c r="K32" s="3">
        <v>41816.0</v>
      </c>
      <c r="L32" s="1" t="s">
        <v>33</v>
      </c>
      <c r="M32" s="1">
        <v>20.0</v>
      </c>
      <c r="N32" s="1">
        <v>4.0</v>
      </c>
      <c r="O32" s="2"/>
      <c r="P32" s="2"/>
      <c r="Q32" s="2"/>
    </row>
    <row r="33" ht="15.0" customHeight="1">
      <c r="A33" s="2" t="s">
        <v>15</v>
      </c>
      <c r="B33" s="11">
        <v>41815.0</v>
      </c>
      <c r="C33" s="2" t="s">
        <v>19</v>
      </c>
      <c r="D33" s="12">
        <v>14.0</v>
      </c>
      <c r="E33" s="12">
        <v>17.0</v>
      </c>
      <c r="F33" s="2"/>
      <c r="G33" s="2"/>
      <c r="H33" s="2"/>
      <c r="I33" s="2"/>
      <c r="J33" s="1" t="s">
        <v>87</v>
      </c>
      <c r="K33" s="3">
        <v>41816.0</v>
      </c>
      <c r="L33" s="1" t="s">
        <v>33</v>
      </c>
      <c r="M33" s="1">
        <v>28.0</v>
      </c>
      <c r="N33" s="1">
        <v>5.0</v>
      </c>
      <c r="O33" s="2"/>
      <c r="P33" s="2"/>
      <c r="Q33" s="2"/>
    </row>
    <row r="34" ht="15.0" customHeight="1">
      <c r="A34" s="2" t="s">
        <v>15</v>
      </c>
      <c r="B34" s="11">
        <v>41815.0</v>
      </c>
      <c r="C34" s="2" t="s">
        <v>19</v>
      </c>
      <c r="D34" s="12">
        <v>16.0</v>
      </c>
      <c r="E34" s="12">
        <v>18.0</v>
      </c>
      <c r="F34" s="2"/>
      <c r="G34" s="2"/>
      <c r="H34" s="2"/>
      <c r="I34" s="2"/>
      <c r="J34" s="1" t="s">
        <v>87</v>
      </c>
      <c r="K34" s="3">
        <v>41816.0</v>
      </c>
      <c r="L34" s="1" t="s">
        <v>33</v>
      </c>
      <c r="M34" s="1">
        <v>30.0</v>
      </c>
      <c r="N34" s="1">
        <v>6.0</v>
      </c>
      <c r="O34" s="2"/>
      <c r="P34" s="2"/>
      <c r="Q34" s="2"/>
    </row>
    <row r="35" ht="15.0" customHeight="1">
      <c r="A35" s="2" t="s">
        <v>15</v>
      </c>
      <c r="B35" s="11">
        <v>41815.0</v>
      </c>
      <c r="C35" s="2" t="s">
        <v>19</v>
      </c>
      <c r="D35" s="12">
        <v>24.0</v>
      </c>
      <c r="E35" s="12">
        <v>19.0</v>
      </c>
      <c r="F35" s="2"/>
      <c r="G35" s="2"/>
      <c r="H35" s="2"/>
      <c r="I35" s="2"/>
      <c r="J35" s="1" t="s">
        <v>87</v>
      </c>
      <c r="K35" s="3">
        <v>41816.0</v>
      </c>
      <c r="L35" s="1" t="s">
        <v>33</v>
      </c>
      <c r="M35" s="1">
        <v>19.0</v>
      </c>
      <c r="N35" s="1">
        <v>7.0</v>
      </c>
      <c r="O35" s="2"/>
      <c r="P35" s="2"/>
      <c r="Q35" s="2"/>
    </row>
    <row r="36" ht="15.0" customHeight="1">
      <c r="A36" s="2" t="s">
        <v>15</v>
      </c>
      <c r="B36" s="11">
        <v>41815.0</v>
      </c>
      <c r="C36" s="2" t="s">
        <v>19</v>
      </c>
      <c r="D36" s="12">
        <v>24.0</v>
      </c>
      <c r="E36" s="12">
        <v>20.0</v>
      </c>
      <c r="F36" s="2"/>
      <c r="G36" s="2"/>
      <c r="H36" s="2"/>
      <c r="I36" s="2"/>
      <c r="J36" s="1" t="s">
        <v>87</v>
      </c>
      <c r="K36" s="3">
        <v>41816.0</v>
      </c>
      <c r="L36" s="1" t="s">
        <v>33</v>
      </c>
      <c r="M36" s="1">
        <v>20.0</v>
      </c>
      <c r="N36" s="1">
        <v>8.0</v>
      </c>
      <c r="O36" s="2"/>
      <c r="P36" s="2"/>
      <c r="Q36" s="2"/>
    </row>
    <row r="37" ht="15.0" customHeight="1">
      <c r="A37" s="2" t="s">
        <v>15</v>
      </c>
      <c r="B37" s="11">
        <v>41815.0</v>
      </c>
      <c r="C37" s="2" t="s">
        <v>19</v>
      </c>
      <c r="D37" s="12">
        <v>12.0</v>
      </c>
      <c r="E37" s="12">
        <v>21.0</v>
      </c>
      <c r="F37" s="2"/>
      <c r="G37" s="2"/>
      <c r="H37" s="2"/>
      <c r="I37" s="1"/>
      <c r="J37" s="1" t="s">
        <v>87</v>
      </c>
      <c r="K37" s="3">
        <v>41816.0</v>
      </c>
      <c r="L37" s="1" t="s">
        <v>33</v>
      </c>
      <c r="M37" s="1">
        <v>26.0</v>
      </c>
      <c r="N37" s="1">
        <v>9.0</v>
      </c>
      <c r="O37" s="2"/>
      <c r="P37" s="2"/>
      <c r="Q37" s="2"/>
    </row>
    <row r="38" ht="15.0" customHeight="1">
      <c r="A38" s="2" t="s">
        <v>15</v>
      </c>
      <c r="B38" s="11">
        <v>41815.0</v>
      </c>
      <c r="C38" s="2" t="s">
        <v>19</v>
      </c>
      <c r="D38" s="12">
        <v>17.0</v>
      </c>
      <c r="E38" s="12">
        <v>22.0</v>
      </c>
      <c r="F38" s="2"/>
      <c r="G38" s="2"/>
      <c r="H38" s="2"/>
      <c r="I38" s="2"/>
      <c r="J38" s="1" t="s">
        <v>87</v>
      </c>
      <c r="K38" s="3">
        <v>41816.0</v>
      </c>
      <c r="L38" s="1" t="s">
        <v>33</v>
      </c>
      <c r="M38" s="1">
        <v>25.0</v>
      </c>
      <c r="N38" s="1">
        <v>10.0</v>
      </c>
      <c r="O38" s="2"/>
      <c r="P38" s="2"/>
      <c r="Q38" s="2"/>
    </row>
    <row r="39" ht="15.0" customHeight="1">
      <c r="A39" s="2" t="s">
        <v>15</v>
      </c>
      <c r="B39" s="11">
        <v>41815.0</v>
      </c>
      <c r="C39" s="2" t="s">
        <v>19</v>
      </c>
      <c r="D39" s="12">
        <v>18.0</v>
      </c>
      <c r="E39" s="12">
        <v>23.0</v>
      </c>
      <c r="F39" s="2"/>
      <c r="G39" s="2"/>
      <c r="H39" s="2"/>
      <c r="I39" s="2"/>
      <c r="J39" s="1" t="s">
        <v>87</v>
      </c>
      <c r="K39" s="3">
        <v>41816.0</v>
      </c>
      <c r="L39" s="1" t="s">
        <v>33</v>
      </c>
      <c r="M39" s="1">
        <v>15.0</v>
      </c>
      <c r="N39" s="1">
        <v>11.0</v>
      </c>
      <c r="O39" s="2"/>
      <c r="P39" s="2"/>
      <c r="Q39" s="2"/>
    </row>
    <row r="40" ht="15.0" customHeight="1">
      <c r="A40" s="2" t="s">
        <v>15</v>
      </c>
      <c r="B40" s="11">
        <v>41815.0</v>
      </c>
      <c r="C40" s="2" t="s">
        <v>19</v>
      </c>
      <c r="D40" s="12">
        <v>15.0</v>
      </c>
      <c r="E40" s="12">
        <v>24.0</v>
      </c>
      <c r="F40" s="2"/>
      <c r="G40" s="2"/>
      <c r="H40" s="2"/>
      <c r="I40" s="2"/>
      <c r="J40" s="1" t="s">
        <v>87</v>
      </c>
      <c r="K40" s="3">
        <v>41816.0</v>
      </c>
      <c r="L40" s="1" t="s">
        <v>33</v>
      </c>
      <c r="M40" s="1">
        <v>16.0</v>
      </c>
      <c r="N40" s="1">
        <v>12.0</v>
      </c>
      <c r="O40" s="2"/>
      <c r="P40" s="2"/>
      <c r="Q40" s="2"/>
    </row>
    <row r="41" ht="15.0" customHeight="1">
      <c r="A41" s="2" t="s">
        <v>15</v>
      </c>
      <c r="B41" s="11">
        <v>41815.0</v>
      </c>
      <c r="C41" s="2" t="s">
        <v>23</v>
      </c>
      <c r="D41" s="12">
        <v>10.0</v>
      </c>
      <c r="E41" s="12">
        <v>1.0</v>
      </c>
      <c r="F41" s="12">
        <v>22.0</v>
      </c>
      <c r="G41" s="13" t="str">
        <f>AVERAGE(D41:D62)</f>
        <v>17.09090909</v>
      </c>
      <c r="H41" s="12" t="str">
        <f>STDEV(D41:D62)</f>
        <v>4.330501905</v>
      </c>
      <c r="I41" s="2"/>
      <c r="J41" s="1" t="s">
        <v>87</v>
      </c>
      <c r="K41" s="3">
        <v>41816.0</v>
      </c>
      <c r="L41" s="1" t="s">
        <v>33</v>
      </c>
      <c r="M41" s="1">
        <v>13.0</v>
      </c>
      <c r="N41" s="1">
        <v>13.0</v>
      </c>
      <c r="O41" s="2"/>
      <c r="P41" s="2"/>
      <c r="Q41" s="2"/>
    </row>
    <row r="42" ht="15.0" customHeight="1">
      <c r="A42" s="2" t="s">
        <v>15</v>
      </c>
      <c r="B42" s="11">
        <v>41815.0</v>
      </c>
      <c r="C42" s="2" t="s">
        <v>23</v>
      </c>
      <c r="D42" s="12">
        <v>11.0</v>
      </c>
      <c r="E42" s="12">
        <v>2.0</v>
      </c>
      <c r="F42" s="2"/>
      <c r="G42" s="2"/>
      <c r="H42" s="2"/>
      <c r="I42" s="2"/>
      <c r="J42" s="1" t="s">
        <v>87</v>
      </c>
      <c r="K42" s="3">
        <v>41816.0</v>
      </c>
      <c r="L42" s="1" t="s">
        <v>33</v>
      </c>
      <c r="M42" s="1">
        <v>15.0</v>
      </c>
      <c r="N42" s="1">
        <v>14.0</v>
      </c>
      <c r="O42" s="2"/>
      <c r="P42" s="2"/>
      <c r="Q42" s="2"/>
    </row>
    <row r="43" ht="15.0" customHeight="1">
      <c r="A43" s="2" t="s">
        <v>15</v>
      </c>
      <c r="B43" s="11">
        <v>41815.0</v>
      </c>
      <c r="C43" s="2" t="s">
        <v>23</v>
      </c>
      <c r="D43" s="12">
        <v>14.0</v>
      </c>
      <c r="E43" s="12">
        <v>3.0</v>
      </c>
      <c r="F43" s="2"/>
      <c r="G43" s="2"/>
      <c r="H43" s="2"/>
      <c r="I43" s="2"/>
      <c r="J43" s="1" t="s">
        <v>87</v>
      </c>
      <c r="K43" s="3">
        <v>41816.0</v>
      </c>
      <c r="L43" s="1" t="s">
        <v>33</v>
      </c>
      <c r="M43" s="1">
        <v>22.0</v>
      </c>
      <c r="N43" s="1">
        <v>15.0</v>
      </c>
      <c r="O43" s="2"/>
      <c r="P43" s="2"/>
      <c r="Q43" s="2"/>
    </row>
    <row r="44" ht="15.0" customHeight="1">
      <c r="A44" s="2" t="s">
        <v>15</v>
      </c>
      <c r="B44" s="11">
        <v>41815.0</v>
      </c>
      <c r="C44" s="2" t="s">
        <v>23</v>
      </c>
      <c r="D44" s="12">
        <v>22.0</v>
      </c>
      <c r="E44" s="12">
        <v>4.0</v>
      </c>
      <c r="F44" s="2"/>
      <c r="G44" s="2"/>
      <c r="H44" s="2"/>
      <c r="I44" s="2"/>
      <c r="J44" s="1" t="s">
        <v>87</v>
      </c>
      <c r="K44" s="3">
        <v>41816.0</v>
      </c>
      <c r="L44" s="1" t="s">
        <v>33</v>
      </c>
      <c r="M44" s="1">
        <v>22.0</v>
      </c>
      <c r="N44" s="1">
        <v>16.0</v>
      </c>
      <c r="O44" s="2"/>
      <c r="P44" s="2"/>
      <c r="Q44" s="2"/>
    </row>
    <row r="45" ht="15.0" customHeight="1">
      <c r="A45" s="2" t="s">
        <v>15</v>
      </c>
      <c r="B45" s="11">
        <v>41815.0</v>
      </c>
      <c r="C45" s="2" t="s">
        <v>23</v>
      </c>
      <c r="D45" s="12">
        <v>23.0</v>
      </c>
      <c r="E45" s="12">
        <v>5.0</v>
      </c>
      <c r="F45" s="2"/>
      <c r="G45" s="2"/>
      <c r="H45" s="2"/>
      <c r="I45" s="2"/>
      <c r="J45" s="1" t="s">
        <v>87</v>
      </c>
      <c r="K45" s="3">
        <v>41816.0</v>
      </c>
      <c r="L45" s="1" t="s">
        <v>33</v>
      </c>
      <c r="M45" s="1">
        <v>16.0</v>
      </c>
      <c r="N45" s="1">
        <v>17.0</v>
      </c>
      <c r="O45" s="2"/>
      <c r="P45" s="2"/>
      <c r="Q45" s="2"/>
    </row>
    <row r="46" ht="15.0" customHeight="1">
      <c r="A46" s="2" t="s">
        <v>15</v>
      </c>
      <c r="B46" s="11">
        <v>41815.0</v>
      </c>
      <c r="C46" s="2" t="s">
        <v>23</v>
      </c>
      <c r="D46" s="12">
        <v>19.0</v>
      </c>
      <c r="E46" s="12">
        <v>6.0</v>
      </c>
      <c r="F46" s="2"/>
      <c r="G46" s="2"/>
      <c r="H46" s="2"/>
      <c r="I46" s="2"/>
      <c r="J46" s="1" t="s">
        <v>87</v>
      </c>
      <c r="K46" s="3">
        <v>41816.0</v>
      </c>
      <c r="L46" s="1" t="s">
        <v>33</v>
      </c>
      <c r="M46" s="1">
        <v>16.0</v>
      </c>
      <c r="N46" s="1">
        <v>18.0</v>
      </c>
      <c r="O46" s="2"/>
      <c r="P46" s="2"/>
      <c r="Q46" s="2"/>
    </row>
    <row r="47" ht="15.0" customHeight="1">
      <c r="A47" s="2" t="s">
        <v>15</v>
      </c>
      <c r="B47" s="11">
        <v>41815.0</v>
      </c>
      <c r="C47" s="2" t="s">
        <v>23</v>
      </c>
      <c r="D47" s="12">
        <v>21.0</v>
      </c>
      <c r="E47" s="12">
        <v>7.0</v>
      </c>
      <c r="F47" s="2"/>
      <c r="G47" s="2"/>
      <c r="H47" s="2"/>
      <c r="I47" s="2"/>
      <c r="J47" s="1" t="s">
        <v>87</v>
      </c>
      <c r="K47" s="3">
        <v>41816.0</v>
      </c>
      <c r="L47" s="1" t="s">
        <v>33</v>
      </c>
      <c r="M47" s="1">
        <v>14.0</v>
      </c>
      <c r="N47" s="1">
        <v>19.0</v>
      </c>
      <c r="O47" s="2"/>
      <c r="P47" s="2"/>
      <c r="Q47" s="2"/>
    </row>
    <row r="48" ht="15.0" customHeight="1">
      <c r="A48" s="2" t="s">
        <v>15</v>
      </c>
      <c r="B48" s="11">
        <v>41815.0</v>
      </c>
      <c r="C48" s="2" t="s">
        <v>23</v>
      </c>
      <c r="D48" s="12">
        <v>19.0</v>
      </c>
      <c r="E48" s="12">
        <v>8.0</v>
      </c>
      <c r="F48" s="2"/>
      <c r="G48" s="2"/>
      <c r="H48" s="2"/>
      <c r="I48" s="2"/>
      <c r="J48" s="1" t="s">
        <v>87</v>
      </c>
      <c r="K48" s="3">
        <v>41816.0</v>
      </c>
      <c r="L48" s="1" t="s">
        <v>49</v>
      </c>
      <c r="M48" s="1">
        <v>23.0</v>
      </c>
      <c r="N48" s="1">
        <v>1.0</v>
      </c>
      <c r="O48" s="1">
        <v>5.0</v>
      </c>
      <c r="P48" s="4" t="str">
        <f>AVERAGE(M48:M52)</f>
        <v>21.4</v>
      </c>
      <c r="Q48" s="2"/>
    </row>
    <row r="49" ht="15.0" customHeight="1">
      <c r="A49" s="2" t="s">
        <v>15</v>
      </c>
      <c r="B49" s="11">
        <v>41815.0</v>
      </c>
      <c r="C49" s="2" t="s">
        <v>23</v>
      </c>
      <c r="D49" s="12">
        <v>23.0</v>
      </c>
      <c r="E49" s="12">
        <v>9.0</v>
      </c>
      <c r="F49" s="2"/>
      <c r="G49" s="2"/>
      <c r="H49" s="2"/>
      <c r="I49" s="2"/>
      <c r="J49" s="1" t="s">
        <v>87</v>
      </c>
      <c r="K49" s="3">
        <v>41816.0</v>
      </c>
      <c r="L49" s="1" t="s">
        <v>49</v>
      </c>
      <c r="M49" s="1">
        <v>22.0</v>
      </c>
      <c r="N49" s="1">
        <v>2.0</v>
      </c>
      <c r="O49" s="2"/>
      <c r="P49" s="2"/>
      <c r="Q49" s="2"/>
    </row>
    <row r="50" ht="15.0" customHeight="1">
      <c r="A50" s="2" t="s">
        <v>15</v>
      </c>
      <c r="B50" s="11">
        <v>41815.0</v>
      </c>
      <c r="C50" s="2" t="s">
        <v>23</v>
      </c>
      <c r="D50" s="12">
        <v>16.0</v>
      </c>
      <c r="E50" s="12">
        <v>10.0</v>
      </c>
      <c r="F50" s="2"/>
      <c r="G50" s="2"/>
      <c r="H50" s="2"/>
      <c r="I50" s="2"/>
      <c r="J50" s="1" t="s">
        <v>87</v>
      </c>
      <c r="K50" s="3">
        <v>41816.0</v>
      </c>
      <c r="L50" s="1" t="s">
        <v>49</v>
      </c>
      <c r="M50" s="1">
        <v>19.0</v>
      </c>
      <c r="N50" s="1">
        <v>3.0</v>
      </c>
      <c r="O50" s="2"/>
      <c r="P50" s="2"/>
      <c r="Q50" s="2"/>
    </row>
    <row r="51" ht="15.0" customHeight="1">
      <c r="A51" s="2" t="s">
        <v>15</v>
      </c>
      <c r="B51" s="11">
        <v>41815.0</v>
      </c>
      <c r="C51" s="2" t="s">
        <v>23</v>
      </c>
      <c r="D51" s="12">
        <v>22.0</v>
      </c>
      <c r="E51" s="12">
        <v>11.0</v>
      </c>
      <c r="F51" s="2"/>
      <c r="G51" s="2"/>
      <c r="H51" s="2"/>
      <c r="I51" s="2"/>
      <c r="J51" s="1" t="s">
        <v>87</v>
      </c>
      <c r="K51" s="3">
        <v>41816.0</v>
      </c>
      <c r="L51" s="1" t="s">
        <v>49</v>
      </c>
      <c r="M51" s="1">
        <v>23.0</v>
      </c>
      <c r="N51" s="1">
        <v>4.0</v>
      </c>
      <c r="O51" s="2"/>
      <c r="P51" s="2"/>
      <c r="Q51" s="2"/>
    </row>
    <row r="52" ht="15.0" customHeight="1">
      <c r="A52" s="2" t="s">
        <v>15</v>
      </c>
      <c r="B52" s="11">
        <v>41815.0</v>
      </c>
      <c r="C52" s="2" t="s">
        <v>23</v>
      </c>
      <c r="D52" s="12">
        <v>8.0</v>
      </c>
      <c r="E52" s="12">
        <v>12.0</v>
      </c>
      <c r="F52" s="2"/>
      <c r="G52" s="2"/>
      <c r="H52" s="2"/>
      <c r="I52" s="2"/>
      <c r="J52" s="1" t="s">
        <v>87</v>
      </c>
      <c r="K52" s="3">
        <v>41816.0</v>
      </c>
      <c r="L52" s="1" t="s">
        <v>49</v>
      </c>
      <c r="M52" s="1">
        <v>20.0</v>
      </c>
      <c r="N52" s="1">
        <v>5.0</v>
      </c>
      <c r="O52" s="2"/>
      <c r="P52" s="2"/>
      <c r="Q52" s="2"/>
    </row>
    <row r="53" ht="15.0" customHeight="1">
      <c r="A53" s="2" t="s">
        <v>15</v>
      </c>
      <c r="B53" s="11">
        <v>41815.0</v>
      </c>
      <c r="C53" s="2" t="s">
        <v>23</v>
      </c>
      <c r="D53" s="12">
        <v>16.0</v>
      </c>
      <c r="E53" s="12">
        <v>13.0</v>
      </c>
      <c r="F53" s="2"/>
      <c r="G53" s="2"/>
      <c r="H53" s="2"/>
      <c r="I53" s="2"/>
      <c r="J53" s="1" t="s">
        <v>13</v>
      </c>
      <c r="K53" s="3">
        <v>41816.0</v>
      </c>
      <c r="L53" s="1" t="s">
        <v>38</v>
      </c>
      <c r="M53" s="1">
        <v>30.0</v>
      </c>
      <c r="N53" s="1">
        <v>1.0</v>
      </c>
      <c r="O53" s="1">
        <v>11.0</v>
      </c>
      <c r="P53" s="1">
        <v>19.454545454545453</v>
      </c>
      <c r="Q53" s="1">
        <v>5.241443243299244</v>
      </c>
    </row>
    <row r="54" ht="15.0" customHeight="1">
      <c r="A54" s="2" t="s">
        <v>15</v>
      </c>
      <c r="B54" s="11">
        <v>41815.0</v>
      </c>
      <c r="C54" s="2" t="s">
        <v>23</v>
      </c>
      <c r="D54" s="12">
        <v>13.0</v>
      </c>
      <c r="E54" s="12">
        <v>14.0</v>
      </c>
      <c r="F54" s="2"/>
      <c r="G54" s="2"/>
      <c r="H54" s="2"/>
      <c r="I54" s="2"/>
      <c r="J54" s="1" t="s">
        <v>13</v>
      </c>
      <c r="K54" s="3">
        <v>41816.0</v>
      </c>
      <c r="L54" s="1" t="s">
        <v>38</v>
      </c>
      <c r="M54" s="1">
        <v>19.0</v>
      </c>
      <c r="N54" s="1">
        <v>2.0</v>
      </c>
      <c r="O54" s="2"/>
      <c r="P54" s="2"/>
      <c r="Q54" s="2"/>
    </row>
    <row r="55" ht="15.0" customHeight="1">
      <c r="A55" s="2" t="s">
        <v>15</v>
      </c>
      <c r="B55" s="11">
        <v>41815.0</v>
      </c>
      <c r="C55" s="2" t="s">
        <v>23</v>
      </c>
      <c r="D55" s="12">
        <v>22.0</v>
      </c>
      <c r="E55" s="12">
        <v>15.0</v>
      </c>
      <c r="F55" s="2"/>
      <c r="G55" s="2"/>
      <c r="H55" s="2"/>
      <c r="I55" s="2"/>
      <c r="J55" s="1" t="s">
        <v>13</v>
      </c>
      <c r="K55" s="3">
        <v>41816.0</v>
      </c>
      <c r="L55" s="1" t="s">
        <v>38</v>
      </c>
      <c r="M55" s="1">
        <v>23.0</v>
      </c>
      <c r="N55" s="1">
        <v>3.0</v>
      </c>
      <c r="O55" s="2"/>
      <c r="P55" s="2"/>
      <c r="Q55" s="2"/>
    </row>
    <row r="56" ht="15.0" customHeight="1">
      <c r="A56" s="2" t="s">
        <v>15</v>
      </c>
      <c r="B56" s="11">
        <v>41815.0</v>
      </c>
      <c r="C56" s="2" t="s">
        <v>23</v>
      </c>
      <c r="D56" s="12">
        <v>15.0</v>
      </c>
      <c r="E56" s="12">
        <v>16.0</v>
      </c>
      <c r="F56" s="2"/>
      <c r="G56" s="2"/>
      <c r="H56" s="2"/>
      <c r="I56" s="2"/>
      <c r="J56" s="1" t="s">
        <v>13</v>
      </c>
      <c r="K56" s="3">
        <v>41816.0</v>
      </c>
      <c r="L56" s="1" t="s">
        <v>38</v>
      </c>
      <c r="M56" s="1">
        <v>15.0</v>
      </c>
      <c r="N56" s="1">
        <v>4.0</v>
      </c>
      <c r="O56" s="2"/>
      <c r="P56" s="2"/>
      <c r="Q56" s="2"/>
    </row>
    <row r="57" ht="15.0" customHeight="1">
      <c r="A57" s="2" t="s">
        <v>15</v>
      </c>
      <c r="B57" s="11">
        <v>41815.0</v>
      </c>
      <c r="C57" s="2" t="s">
        <v>23</v>
      </c>
      <c r="D57" s="12">
        <v>14.0</v>
      </c>
      <c r="E57" s="12">
        <v>17.0</v>
      </c>
      <c r="F57" s="2"/>
      <c r="G57" s="2"/>
      <c r="H57" s="2"/>
      <c r="I57" s="2"/>
      <c r="J57" s="1" t="s">
        <v>13</v>
      </c>
      <c r="K57" s="3">
        <v>41816.0</v>
      </c>
      <c r="L57" s="1" t="s">
        <v>38</v>
      </c>
      <c r="M57" s="1">
        <v>13.0</v>
      </c>
      <c r="N57" s="1">
        <v>5.0</v>
      </c>
      <c r="O57" s="2"/>
      <c r="P57" s="2"/>
      <c r="Q57" s="2"/>
    </row>
    <row r="58" ht="15.0" customHeight="1">
      <c r="A58" s="2" t="s">
        <v>15</v>
      </c>
      <c r="B58" s="11">
        <v>41815.0</v>
      </c>
      <c r="C58" s="2" t="s">
        <v>23</v>
      </c>
      <c r="D58" s="12">
        <v>19.0</v>
      </c>
      <c r="E58" s="12">
        <v>18.0</v>
      </c>
      <c r="F58" s="2"/>
      <c r="G58" s="2"/>
      <c r="H58" s="2"/>
      <c r="I58" s="2"/>
      <c r="J58" s="1" t="s">
        <v>13</v>
      </c>
      <c r="K58" s="3">
        <v>41816.0</v>
      </c>
      <c r="L58" s="1" t="s">
        <v>38</v>
      </c>
      <c r="M58" s="1">
        <v>22.0</v>
      </c>
      <c r="N58" s="1">
        <v>6.0</v>
      </c>
      <c r="O58" s="2"/>
      <c r="P58" s="2"/>
      <c r="Q58" s="2"/>
    </row>
    <row r="59" ht="15.0" customHeight="1">
      <c r="A59" s="2" t="s">
        <v>15</v>
      </c>
      <c r="B59" s="11">
        <v>41815.0</v>
      </c>
      <c r="C59" s="2" t="s">
        <v>23</v>
      </c>
      <c r="D59" s="12">
        <v>15.0</v>
      </c>
      <c r="E59" s="12">
        <v>19.0</v>
      </c>
      <c r="F59" s="2"/>
      <c r="G59" s="2"/>
      <c r="H59" s="2"/>
      <c r="I59" s="2"/>
      <c r="J59" s="1" t="s">
        <v>13</v>
      </c>
      <c r="K59" s="3">
        <v>41816.0</v>
      </c>
      <c r="L59" s="1" t="s">
        <v>38</v>
      </c>
      <c r="M59" s="1">
        <v>22.0</v>
      </c>
      <c r="N59" s="1">
        <v>7.0</v>
      </c>
      <c r="O59" s="2"/>
      <c r="P59" s="2"/>
      <c r="Q59" s="2"/>
    </row>
    <row r="60" ht="15.0" customHeight="1">
      <c r="A60" s="2" t="s">
        <v>15</v>
      </c>
      <c r="B60" s="11">
        <v>41815.0</v>
      </c>
      <c r="C60" s="2" t="s">
        <v>23</v>
      </c>
      <c r="D60" s="12">
        <v>16.0</v>
      </c>
      <c r="E60" s="12">
        <v>20.0</v>
      </c>
      <c r="F60" s="2"/>
      <c r="G60" s="2"/>
      <c r="H60" s="2"/>
      <c r="I60" s="2"/>
      <c r="J60" s="1" t="s">
        <v>13</v>
      </c>
      <c r="K60" s="3">
        <v>41816.0</v>
      </c>
      <c r="L60" s="1" t="s">
        <v>38</v>
      </c>
      <c r="M60" s="1">
        <v>18.0</v>
      </c>
      <c r="N60" s="1">
        <v>8.0</v>
      </c>
      <c r="O60" s="2"/>
      <c r="P60" s="2"/>
      <c r="Q60" s="2"/>
    </row>
    <row r="61" ht="15.0" customHeight="1">
      <c r="A61" s="2" t="s">
        <v>15</v>
      </c>
      <c r="B61" s="11">
        <v>41815.0</v>
      </c>
      <c r="C61" s="2" t="s">
        <v>23</v>
      </c>
      <c r="D61" s="12">
        <v>19.0</v>
      </c>
      <c r="E61" s="12">
        <v>21.0</v>
      </c>
      <c r="F61" s="2"/>
      <c r="G61" s="2"/>
      <c r="H61" s="2"/>
      <c r="I61" s="2"/>
      <c r="J61" s="1" t="s">
        <v>13</v>
      </c>
      <c r="K61" s="3">
        <v>41816.0</v>
      </c>
      <c r="L61" s="1" t="s">
        <v>38</v>
      </c>
      <c r="M61" s="1">
        <v>20.0</v>
      </c>
      <c r="N61" s="1">
        <v>9.0</v>
      </c>
      <c r="O61" s="2"/>
      <c r="P61" s="2"/>
      <c r="Q61" s="2"/>
    </row>
    <row r="62" ht="15.0" customHeight="1">
      <c r="A62" s="2" t="s">
        <v>15</v>
      </c>
      <c r="B62" s="11">
        <v>41815.0</v>
      </c>
      <c r="C62" s="2" t="s">
        <v>23</v>
      </c>
      <c r="D62" s="12">
        <v>19.0</v>
      </c>
      <c r="E62" s="12">
        <v>22.0</v>
      </c>
      <c r="F62" s="2"/>
      <c r="G62" s="2"/>
      <c r="H62" s="2"/>
      <c r="I62" s="2"/>
      <c r="J62" s="1" t="s">
        <v>13</v>
      </c>
      <c r="K62" s="3">
        <v>41816.0</v>
      </c>
      <c r="L62" s="1" t="s">
        <v>38</v>
      </c>
      <c r="M62" s="1">
        <v>21.0</v>
      </c>
      <c r="N62" s="1">
        <v>10.0</v>
      </c>
      <c r="O62" s="2"/>
      <c r="P62" s="2"/>
      <c r="Q62" s="2"/>
    </row>
    <row r="63" ht="15.0" customHeight="1">
      <c r="A63" s="2" t="s">
        <v>79</v>
      </c>
      <c r="B63" s="11">
        <v>41815.0</v>
      </c>
      <c r="C63" s="2" t="s">
        <v>71</v>
      </c>
      <c r="D63" s="12">
        <v>23.0</v>
      </c>
      <c r="E63" s="12">
        <v>1.0</v>
      </c>
      <c r="F63" s="12">
        <v>6.0</v>
      </c>
      <c r="G63" s="13" t="str">
        <f>AVERAGE(D63:D69)</f>
        <v>17</v>
      </c>
      <c r="H63" s="12" t="str">
        <f>STDEV(D63:D69)</f>
        <v>2.768874621</v>
      </c>
      <c r="I63" s="2"/>
      <c r="J63" s="1" t="s">
        <v>13</v>
      </c>
      <c r="K63" s="3">
        <v>41816.0</v>
      </c>
      <c r="L63" s="1" t="s">
        <v>38</v>
      </c>
      <c r="M63" s="1">
        <v>11.0</v>
      </c>
      <c r="N63" s="1">
        <v>11.0</v>
      </c>
      <c r="O63" s="2"/>
      <c r="P63" s="2"/>
      <c r="Q63" s="2"/>
    </row>
    <row r="64" ht="15.0" customHeight="1">
      <c r="A64" s="2" t="s">
        <v>79</v>
      </c>
      <c r="B64" s="11">
        <v>41815.0</v>
      </c>
      <c r="C64" s="2" t="s">
        <v>71</v>
      </c>
      <c r="D64" s="12">
        <v>16.0</v>
      </c>
      <c r="E64" s="12">
        <v>2.0</v>
      </c>
      <c r="F64" s="2"/>
      <c r="G64" s="2"/>
      <c r="H64" s="2"/>
      <c r="I64" s="2"/>
      <c r="J64" s="1" t="s">
        <v>87</v>
      </c>
      <c r="K64" s="3">
        <v>41816.0</v>
      </c>
      <c r="L64" s="1" t="s">
        <v>14</v>
      </c>
      <c r="M64" s="1">
        <v>19.0</v>
      </c>
      <c r="N64" s="1">
        <v>1.0</v>
      </c>
      <c r="O64" s="1">
        <v>11.0</v>
      </c>
      <c r="P64" s="1">
        <v>23.63636364</v>
      </c>
      <c r="Q64" s="1">
        <v>7.645557236365803</v>
      </c>
    </row>
    <row r="65" ht="15.0" customHeight="1">
      <c r="A65" s="2" t="s">
        <v>79</v>
      </c>
      <c r="B65" s="11">
        <v>41815.0</v>
      </c>
      <c r="C65" s="2" t="s">
        <v>71</v>
      </c>
      <c r="D65" s="12">
        <v>17.0</v>
      </c>
      <c r="E65" s="12">
        <v>3.0</v>
      </c>
      <c r="F65" s="2"/>
      <c r="G65" s="2"/>
      <c r="H65" s="2"/>
      <c r="I65" s="2"/>
      <c r="J65" s="1" t="s">
        <v>87</v>
      </c>
      <c r="K65" s="3">
        <v>41816.0</v>
      </c>
      <c r="L65" s="1" t="s">
        <v>91</v>
      </c>
      <c r="M65" s="1">
        <v>41.0</v>
      </c>
      <c r="N65" s="1">
        <v>2.0</v>
      </c>
      <c r="O65" s="2"/>
      <c r="P65" s="2"/>
      <c r="Q65" s="2"/>
    </row>
    <row r="66" ht="15.0" customHeight="1">
      <c r="A66" s="2" t="s">
        <v>79</v>
      </c>
      <c r="B66" s="11">
        <v>41815.0</v>
      </c>
      <c r="C66" s="2" t="s">
        <v>71</v>
      </c>
      <c r="D66" s="12">
        <v>17.0</v>
      </c>
      <c r="E66" s="12">
        <v>4.0</v>
      </c>
      <c r="F66" s="2"/>
      <c r="G66" s="2"/>
      <c r="H66" s="2"/>
      <c r="I66" s="2"/>
      <c r="J66" s="1" t="s">
        <v>87</v>
      </c>
      <c r="K66" s="3">
        <v>41816.0</v>
      </c>
      <c r="L66" s="1" t="s">
        <v>92</v>
      </c>
      <c r="M66" s="1">
        <v>23.0</v>
      </c>
      <c r="N66" s="1">
        <v>3.0</v>
      </c>
      <c r="O66" s="2"/>
      <c r="P66" s="2"/>
      <c r="Q66" s="2"/>
    </row>
    <row r="67" ht="15.0" customHeight="1">
      <c r="A67" s="2" t="s">
        <v>79</v>
      </c>
      <c r="B67" s="11">
        <v>41815.0</v>
      </c>
      <c r="C67" s="2" t="s">
        <v>71</v>
      </c>
      <c r="D67" s="12">
        <v>15.0</v>
      </c>
      <c r="E67" s="12">
        <v>5.0</v>
      </c>
      <c r="F67" s="2"/>
      <c r="G67" s="2"/>
      <c r="H67" s="2"/>
      <c r="I67" s="2"/>
      <c r="J67" s="1" t="s">
        <v>87</v>
      </c>
      <c r="K67" s="3">
        <v>41816.0</v>
      </c>
      <c r="L67" s="1" t="s">
        <v>93</v>
      </c>
      <c r="M67" s="1">
        <v>22.0</v>
      </c>
      <c r="N67" s="1">
        <v>4.0</v>
      </c>
      <c r="O67" s="2"/>
      <c r="P67" s="2"/>
      <c r="Q67" s="2"/>
    </row>
    <row r="68" ht="15.0" customHeight="1">
      <c r="A68" s="2" t="s">
        <v>79</v>
      </c>
      <c r="B68" s="11">
        <v>41815.0</v>
      </c>
      <c r="C68" s="2" t="s">
        <v>71</v>
      </c>
      <c r="D68" s="12">
        <v>15.0</v>
      </c>
      <c r="E68" s="12">
        <v>6.0</v>
      </c>
      <c r="F68" s="2"/>
      <c r="G68" s="2"/>
      <c r="H68" s="2"/>
      <c r="I68" s="2"/>
      <c r="J68" s="1" t="s">
        <v>87</v>
      </c>
      <c r="K68" s="3">
        <v>41816.0</v>
      </c>
      <c r="L68" s="1" t="s">
        <v>94</v>
      </c>
      <c r="M68" s="1">
        <v>26.0</v>
      </c>
      <c r="N68" s="1">
        <v>5.0</v>
      </c>
      <c r="O68" s="2"/>
      <c r="P68" s="2"/>
      <c r="Q68" s="2"/>
    </row>
    <row r="69" ht="15.0" customHeight="1">
      <c r="A69" s="2" t="s">
        <v>79</v>
      </c>
      <c r="B69" s="11">
        <v>41815.0</v>
      </c>
      <c r="C69" s="2" t="s">
        <v>71</v>
      </c>
      <c r="D69" s="12">
        <v>16.0</v>
      </c>
      <c r="E69" s="12">
        <v>7.0</v>
      </c>
      <c r="F69" s="2"/>
      <c r="G69" s="2"/>
      <c r="H69" s="2"/>
      <c r="I69" s="1"/>
      <c r="J69" s="1" t="s">
        <v>87</v>
      </c>
      <c r="K69" s="3">
        <v>41816.0</v>
      </c>
      <c r="L69" s="1" t="s">
        <v>95</v>
      </c>
      <c r="M69" s="1">
        <v>25.0</v>
      </c>
      <c r="N69" s="1">
        <v>6.0</v>
      </c>
      <c r="O69" s="2"/>
      <c r="P69" s="2"/>
      <c r="Q69" s="2"/>
    </row>
    <row r="70" ht="15.0" customHeight="1">
      <c r="A70" s="1"/>
      <c r="B70" s="3"/>
      <c r="C70" s="1"/>
      <c r="D70" s="1"/>
      <c r="E70" s="1"/>
      <c r="F70" s="2"/>
      <c r="G70" s="2"/>
      <c r="H70" s="2"/>
      <c r="I70" s="2"/>
      <c r="J70" s="1" t="s">
        <v>87</v>
      </c>
      <c r="K70" s="3">
        <v>41816.0</v>
      </c>
      <c r="L70" s="1" t="s">
        <v>96</v>
      </c>
      <c r="M70" s="1">
        <v>28.0</v>
      </c>
      <c r="N70" s="1">
        <v>7.0</v>
      </c>
      <c r="O70" s="2"/>
      <c r="P70" s="2"/>
      <c r="Q70" s="2"/>
    </row>
    <row r="71" ht="15.0" customHeight="1">
      <c r="A71" s="1"/>
      <c r="B71" s="3"/>
      <c r="C71" s="1"/>
      <c r="D71" s="1"/>
      <c r="E71" s="1"/>
      <c r="F71" s="2"/>
      <c r="G71" s="2"/>
      <c r="H71" s="2"/>
      <c r="I71" s="2"/>
      <c r="J71" s="1" t="s">
        <v>87</v>
      </c>
      <c r="K71" s="3">
        <v>41816.0</v>
      </c>
      <c r="L71" s="1" t="s">
        <v>97</v>
      </c>
      <c r="M71" s="1">
        <v>10.0</v>
      </c>
      <c r="N71" s="1">
        <v>8.0</v>
      </c>
      <c r="O71" s="2"/>
      <c r="P71" s="2"/>
      <c r="Q71" s="2"/>
    </row>
    <row r="72" ht="15.0" customHeight="1">
      <c r="A72" s="1"/>
      <c r="B72" s="3"/>
      <c r="C72" s="1"/>
      <c r="D72" s="1"/>
      <c r="E72" s="1"/>
      <c r="F72" s="2"/>
      <c r="G72" s="2"/>
      <c r="H72" s="2"/>
      <c r="I72" s="2"/>
      <c r="J72" s="1" t="s">
        <v>87</v>
      </c>
      <c r="K72" s="3">
        <v>41816.0</v>
      </c>
      <c r="L72" s="1" t="s">
        <v>98</v>
      </c>
      <c r="M72" s="1">
        <v>24.0</v>
      </c>
      <c r="N72" s="1">
        <v>9.0</v>
      </c>
      <c r="O72" s="2"/>
      <c r="P72" s="2"/>
      <c r="Q72" s="2"/>
    </row>
    <row r="73" ht="15.0" customHeight="1">
      <c r="A73" s="1"/>
      <c r="B73" s="3"/>
      <c r="C73" s="1"/>
      <c r="D73" s="1"/>
      <c r="E73" s="1"/>
      <c r="F73" s="2"/>
      <c r="G73" s="2"/>
      <c r="H73" s="2"/>
      <c r="I73" s="2"/>
      <c r="J73" s="1" t="s">
        <v>87</v>
      </c>
      <c r="K73" s="3">
        <v>41816.0</v>
      </c>
      <c r="L73" s="1" t="s">
        <v>99</v>
      </c>
      <c r="M73" s="1">
        <v>25.0</v>
      </c>
      <c r="N73" s="1">
        <v>10.0</v>
      </c>
      <c r="O73" s="2"/>
      <c r="P73" s="2"/>
      <c r="Q73" s="2"/>
    </row>
    <row r="74" ht="15.0" customHeight="1">
      <c r="A74" s="1"/>
      <c r="B74" s="3"/>
      <c r="C74" s="1"/>
      <c r="D74" s="1"/>
      <c r="E74" s="1"/>
      <c r="F74" s="2"/>
      <c r="G74" s="2"/>
      <c r="H74" s="2"/>
      <c r="I74" s="2"/>
      <c r="J74" s="1" t="s">
        <v>87</v>
      </c>
      <c r="K74" s="3">
        <v>41816.0</v>
      </c>
      <c r="L74" s="1" t="s">
        <v>100</v>
      </c>
      <c r="M74" s="1">
        <v>17.0</v>
      </c>
      <c r="N74" s="1">
        <v>11.0</v>
      </c>
      <c r="O74" s="2"/>
      <c r="P74" s="2"/>
      <c r="Q74" s="2"/>
    </row>
    <row r="75" ht="15.0" customHeight="1">
      <c r="A75" s="1"/>
      <c r="B75" s="3"/>
      <c r="C75" s="1"/>
      <c r="D75" s="1"/>
      <c r="E75" s="1"/>
      <c r="F75" s="2"/>
      <c r="G75" s="2"/>
      <c r="H75" s="2"/>
      <c r="I75" s="2"/>
      <c r="J75" s="1" t="s">
        <v>87</v>
      </c>
      <c r="K75" s="3">
        <v>41816.0</v>
      </c>
      <c r="L75" s="1" t="s">
        <v>101</v>
      </c>
      <c r="M75" s="1">
        <v>24.0</v>
      </c>
      <c r="N75" s="1">
        <v>1.0</v>
      </c>
      <c r="O75" s="1">
        <v>86.0</v>
      </c>
      <c r="P75" s="4" t="str">
        <f>AVERAGE(M75:M160)</f>
        <v>22.41860465</v>
      </c>
      <c r="Q75" s="1" t="str">
        <f>STDEV(M75:M160)</f>
        <v>4.279816149</v>
      </c>
    </row>
    <row r="76" ht="15.0" customHeight="1">
      <c r="A76" s="1"/>
      <c r="B76" s="3"/>
      <c r="C76" s="1"/>
      <c r="D76" s="1"/>
      <c r="E76" s="1"/>
      <c r="F76" s="2"/>
      <c r="G76" s="2"/>
      <c r="H76" s="2"/>
      <c r="I76" s="2"/>
      <c r="J76" s="1" t="s">
        <v>87</v>
      </c>
      <c r="K76" s="3">
        <v>41816.0</v>
      </c>
      <c r="L76" s="1" t="s">
        <v>101</v>
      </c>
      <c r="M76" s="1">
        <v>23.0</v>
      </c>
      <c r="N76" s="1">
        <v>2.0</v>
      </c>
      <c r="O76" s="2"/>
      <c r="P76" s="2"/>
      <c r="Q76" s="2"/>
    </row>
    <row r="77" ht="15.0" customHeight="1">
      <c r="A77" s="1"/>
      <c r="B77" s="3"/>
      <c r="C77" s="1"/>
      <c r="D77" s="1"/>
      <c r="E77" s="1"/>
      <c r="F77" s="2"/>
      <c r="G77" s="2"/>
      <c r="H77" s="2"/>
      <c r="I77" s="2"/>
      <c r="J77" s="1" t="s">
        <v>87</v>
      </c>
      <c r="K77" s="3">
        <v>41816.0</v>
      </c>
      <c r="L77" s="1" t="s">
        <v>101</v>
      </c>
      <c r="M77" s="1">
        <v>16.0</v>
      </c>
      <c r="N77" s="1">
        <v>3.0</v>
      </c>
      <c r="O77" s="2"/>
      <c r="P77" s="2"/>
      <c r="Q77" s="2"/>
    </row>
    <row r="78" ht="15.0" customHeight="1">
      <c r="A78" s="1"/>
      <c r="B78" s="3"/>
      <c r="C78" s="1"/>
      <c r="D78" s="1"/>
      <c r="E78" s="1"/>
      <c r="F78" s="2"/>
      <c r="G78" s="2"/>
      <c r="H78" s="2"/>
      <c r="I78" s="2"/>
      <c r="J78" s="1" t="s">
        <v>87</v>
      </c>
      <c r="K78" s="3">
        <v>41816.0</v>
      </c>
      <c r="L78" s="1" t="s">
        <v>101</v>
      </c>
      <c r="M78" s="1">
        <v>22.0</v>
      </c>
      <c r="N78" s="1">
        <v>4.0</v>
      </c>
      <c r="O78" s="2"/>
      <c r="P78" s="2"/>
      <c r="Q78" s="2"/>
    </row>
    <row r="79" ht="15.0" customHeight="1">
      <c r="A79" s="1"/>
      <c r="B79" s="3"/>
      <c r="C79" s="1"/>
      <c r="D79" s="1"/>
      <c r="E79" s="1"/>
      <c r="F79" s="2"/>
      <c r="G79" s="2"/>
      <c r="H79" s="2"/>
      <c r="I79" s="2"/>
      <c r="J79" s="1" t="s">
        <v>87</v>
      </c>
      <c r="K79" s="3">
        <v>41816.0</v>
      </c>
      <c r="L79" s="1" t="s">
        <v>101</v>
      </c>
      <c r="M79" s="1">
        <v>14.0</v>
      </c>
      <c r="N79" s="1">
        <v>5.0</v>
      </c>
      <c r="O79" s="2"/>
      <c r="P79" s="2"/>
      <c r="Q79" s="2"/>
    </row>
    <row r="80" ht="15.0" customHeight="1">
      <c r="A80" s="1"/>
      <c r="B80" s="3"/>
      <c r="C80" s="1"/>
      <c r="D80" s="1"/>
      <c r="E80" s="1"/>
      <c r="F80" s="2"/>
      <c r="G80" s="2"/>
      <c r="H80" s="2"/>
      <c r="I80" s="2"/>
      <c r="J80" s="1" t="s">
        <v>87</v>
      </c>
      <c r="K80" s="3">
        <v>41816.0</v>
      </c>
      <c r="L80" s="1" t="s">
        <v>101</v>
      </c>
      <c r="M80" s="1">
        <v>30.0</v>
      </c>
      <c r="N80" s="1">
        <v>6.0</v>
      </c>
      <c r="O80" s="2"/>
      <c r="P80" s="2"/>
      <c r="Q80" s="2"/>
    </row>
    <row r="81" ht="15.0" customHeight="1">
      <c r="A81" s="1"/>
      <c r="B81" s="3"/>
      <c r="C81" s="1"/>
      <c r="D81" s="1"/>
      <c r="E81" s="1"/>
      <c r="F81" s="2"/>
      <c r="G81" s="2"/>
      <c r="H81" s="2"/>
      <c r="I81" s="2"/>
      <c r="J81" s="1" t="s">
        <v>87</v>
      </c>
      <c r="K81" s="3">
        <v>41816.0</v>
      </c>
      <c r="L81" s="1" t="s">
        <v>101</v>
      </c>
      <c r="M81" s="1">
        <v>23.0</v>
      </c>
      <c r="N81" s="1">
        <v>7.0</v>
      </c>
      <c r="O81" s="2"/>
      <c r="P81" s="2"/>
      <c r="Q81" s="2"/>
    </row>
    <row r="82" ht="15.0" customHeight="1">
      <c r="A82" s="1"/>
      <c r="B82" s="3"/>
      <c r="C82" s="1"/>
      <c r="D82" s="1"/>
      <c r="E82" s="1"/>
      <c r="F82" s="2"/>
      <c r="G82" s="2"/>
      <c r="H82" s="2"/>
      <c r="I82" s="2"/>
      <c r="J82" s="1" t="s">
        <v>87</v>
      </c>
      <c r="K82" s="3">
        <v>41816.0</v>
      </c>
      <c r="L82" s="1" t="s">
        <v>101</v>
      </c>
      <c r="M82" s="1">
        <v>26.0</v>
      </c>
      <c r="N82" s="1">
        <v>8.0</v>
      </c>
      <c r="O82" s="2"/>
      <c r="P82" s="2"/>
      <c r="Q82" s="2"/>
    </row>
    <row r="83" ht="15.0" customHeight="1">
      <c r="A83" s="1"/>
      <c r="B83" s="3"/>
      <c r="C83" s="1"/>
      <c r="D83" s="1"/>
      <c r="E83" s="1"/>
      <c r="F83" s="2"/>
      <c r="G83" s="2"/>
      <c r="H83" s="2"/>
      <c r="I83" s="2"/>
      <c r="J83" s="1" t="s">
        <v>87</v>
      </c>
      <c r="K83" s="3">
        <v>41816.0</v>
      </c>
      <c r="L83" s="1" t="s">
        <v>101</v>
      </c>
      <c r="M83" s="1">
        <v>23.0</v>
      </c>
      <c r="N83" s="1">
        <v>9.0</v>
      </c>
      <c r="O83" s="2"/>
      <c r="P83" s="2"/>
      <c r="Q83" s="2"/>
    </row>
    <row r="84" ht="15.0" customHeight="1">
      <c r="A84" s="1"/>
      <c r="B84" s="3"/>
      <c r="C84" s="1"/>
      <c r="D84" s="1"/>
      <c r="E84" s="1"/>
      <c r="F84" s="2"/>
      <c r="G84" s="2"/>
      <c r="H84" s="2"/>
      <c r="I84" s="2"/>
      <c r="J84" s="1" t="s">
        <v>87</v>
      </c>
      <c r="K84" s="3">
        <v>41816.0</v>
      </c>
      <c r="L84" s="1" t="s">
        <v>101</v>
      </c>
      <c r="M84" s="1">
        <v>25.0</v>
      </c>
      <c r="N84" s="1">
        <v>10.0</v>
      </c>
      <c r="O84" s="2"/>
      <c r="P84" s="2"/>
      <c r="Q84" s="2"/>
    </row>
    <row r="85" ht="15.0" customHeight="1">
      <c r="A85" s="1"/>
      <c r="B85" s="3"/>
      <c r="C85" s="1"/>
      <c r="D85" s="1"/>
      <c r="E85" s="1"/>
      <c r="F85" s="2"/>
      <c r="G85" s="2"/>
      <c r="H85" s="2"/>
      <c r="I85" s="2"/>
      <c r="J85" s="1" t="s">
        <v>87</v>
      </c>
      <c r="K85" s="3">
        <v>41816.0</v>
      </c>
      <c r="L85" s="1" t="s">
        <v>101</v>
      </c>
      <c r="M85" s="1">
        <v>25.0</v>
      </c>
      <c r="N85" s="1">
        <v>11.0</v>
      </c>
      <c r="O85" s="2"/>
      <c r="P85" s="2"/>
      <c r="Q85" s="2"/>
    </row>
    <row r="86" ht="15.0" customHeight="1">
      <c r="A86" s="1"/>
      <c r="B86" s="3"/>
      <c r="C86" s="1"/>
      <c r="D86" s="1"/>
      <c r="E86" s="1"/>
      <c r="F86" s="2"/>
      <c r="G86" s="2"/>
      <c r="H86" s="2"/>
      <c r="I86" s="2"/>
      <c r="J86" s="1" t="s">
        <v>87</v>
      </c>
      <c r="K86" s="3">
        <v>41816.0</v>
      </c>
      <c r="L86" s="1" t="s">
        <v>101</v>
      </c>
      <c r="M86" s="1">
        <v>22.0</v>
      </c>
      <c r="N86" s="1">
        <v>12.0</v>
      </c>
      <c r="O86" s="2"/>
      <c r="P86" s="2"/>
      <c r="Q86" s="2"/>
    </row>
    <row r="87" ht="15.0" customHeight="1">
      <c r="A87" s="1"/>
      <c r="B87" s="3"/>
      <c r="C87" s="1"/>
      <c r="D87" s="1"/>
      <c r="E87" s="1"/>
      <c r="F87" s="2"/>
      <c r="G87" s="2"/>
      <c r="H87" s="2"/>
      <c r="I87" s="2"/>
      <c r="J87" s="1" t="s">
        <v>87</v>
      </c>
      <c r="K87" s="3">
        <v>41816.0</v>
      </c>
      <c r="L87" s="1" t="s">
        <v>101</v>
      </c>
      <c r="M87" s="1">
        <v>20.0</v>
      </c>
      <c r="N87" s="1">
        <v>13.0</v>
      </c>
      <c r="O87" s="2"/>
      <c r="P87" s="2"/>
      <c r="Q87" s="2"/>
    </row>
    <row r="88" ht="15.0" customHeight="1">
      <c r="A88" s="1"/>
      <c r="B88" s="3"/>
      <c r="C88" s="1"/>
      <c r="D88" s="1"/>
      <c r="E88" s="1"/>
      <c r="F88" s="2"/>
      <c r="G88" s="2"/>
      <c r="H88" s="2"/>
      <c r="I88" s="2"/>
      <c r="J88" s="1" t="s">
        <v>87</v>
      </c>
      <c r="K88" s="3">
        <v>41816.0</v>
      </c>
      <c r="L88" s="1" t="s">
        <v>101</v>
      </c>
      <c r="M88" s="1">
        <v>24.0</v>
      </c>
      <c r="N88" s="1">
        <v>14.0</v>
      </c>
      <c r="O88" s="2"/>
      <c r="P88" s="2"/>
      <c r="Q88" s="2"/>
    </row>
    <row r="89" ht="15.0" customHeight="1">
      <c r="A89" s="1"/>
      <c r="B89" s="3"/>
      <c r="C89" s="1"/>
      <c r="D89" s="1"/>
      <c r="E89" s="1"/>
      <c r="F89" s="2"/>
      <c r="G89" s="2"/>
      <c r="H89" s="2"/>
      <c r="I89" s="2"/>
      <c r="J89" s="1" t="s">
        <v>87</v>
      </c>
      <c r="K89" s="3">
        <v>41816.0</v>
      </c>
      <c r="L89" s="1" t="s">
        <v>101</v>
      </c>
      <c r="M89" s="1">
        <v>15.0</v>
      </c>
      <c r="N89" s="1">
        <v>15.0</v>
      </c>
      <c r="O89" s="2"/>
      <c r="P89" s="2"/>
      <c r="Q89" s="2"/>
    </row>
    <row r="90" ht="15.0" customHeight="1">
      <c r="A90" s="1"/>
      <c r="B90" s="3"/>
      <c r="C90" s="1"/>
      <c r="D90" s="1"/>
      <c r="E90" s="1"/>
      <c r="F90" s="2"/>
      <c r="G90" s="2"/>
      <c r="H90" s="2"/>
      <c r="I90" s="2"/>
      <c r="J90" s="1" t="s">
        <v>87</v>
      </c>
      <c r="K90" s="3">
        <v>41816.0</v>
      </c>
      <c r="L90" s="1" t="s">
        <v>101</v>
      </c>
      <c r="M90" s="1">
        <v>16.0</v>
      </c>
      <c r="N90" s="1">
        <v>16.0</v>
      </c>
      <c r="O90" s="2"/>
      <c r="P90" s="2"/>
      <c r="Q90" s="2"/>
    </row>
    <row r="91" ht="15.0" customHeight="1">
      <c r="A91" s="1"/>
      <c r="B91" s="3"/>
      <c r="C91" s="1"/>
      <c r="D91" s="1"/>
      <c r="E91" s="1"/>
      <c r="F91" s="1"/>
      <c r="G91" s="1"/>
      <c r="H91" s="1"/>
      <c r="I91" s="1"/>
      <c r="J91" s="1" t="s">
        <v>87</v>
      </c>
      <c r="K91" s="3">
        <v>41816.0</v>
      </c>
      <c r="L91" s="1" t="s">
        <v>101</v>
      </c>
      <c r="M91" s="1">
        <v>20.0</v>
      </c>
      <c r="N91" s="1">
        <v>17.0</v>
      </c>
      <c r="O91" s="2"/>
      <c r="P91" s="2"/>
      <c r="Q91" s="2"/>
    </row>
    <row r="92" ht="15.0" customHeight="1">
      <c r="A92" s="1"/>
      <c r="B92" s="3"/>
      <c r="C92" s="1"/>
      <c r="D92" s="1"/>
      <c r="E92" s="1"/>
      <c r="F92" s="2"/>
      <c r="G92" s="2"/>
      <c r="H92" s="2"/>
      <c r="I92" s="2"/>
      <c r="J92" s="1" t="s">
        <v>87</v>
      </c>
      <c r="K92" s="3">
        <v>41816.0</v>
      </c>
      <c r="L92" s="1" t="s">
        <v>101</v>
      </c>
      <c r="M92" s="1">
        <v>15.0</v>
      </c>
      <c r="N92" s="1">
        <v>18.0</v>
      </c>
      <c r="O92" s="2"/>
      <c r="P92" s="2"/>
      <c r="Q92" s="2"/>
    </row>
    <row r="93" ht="15.0" customHeight="1">
      <c r="A93" s="1"/>
      <c r="B93" s="3"/>
      <c r="C93" s="1"/>
      <c r="D93" s="1"/>
      <c r="E93" s="1"/>
      <c r="F93" s="2"/>
      <c r="G93" s="2"/>
      <c r="H93" s="2"/>
      <c r="I93" s="2"/>
      <c r="J93" s="1" t="s">
        <v>87</v>
      </c>
      <c r="K93" s="3">
        <v>41816.0</v>
      </c>
      <c r="L93" s="1" t="s">
        <v>101</v>
      </c>
      <c r="M93" s="1">
        <v>26.0</v>
      </c>
      <c r="N93" s="1">
        <v>19.0</v>
      </c>
      <c r="O93" s="2"/>
      <c r="P93" s="2"/>
      <c r="Q93" s="2"/>
    </row>
    <row r="94" ht="15.0" customHeight="1">
      <c r="A94" s="1"/>
      <c r="B94" s="3"/>
      <c r="C94" s="1"/>
      <c r="D94" s="1"/>
      <c r="E94" s="1"/>
      <c r="F94" s="2"/>
      <c r="G94" s="2"/>
      <c r="H94" s="2"/>
      <c r="I94" s="2"/>
      <c r="J94" s="1" t="s">
        <v>87</v>
      </c>
      <c r="K94" s="3">
        <v>41816.0</v>
      </c>
      <c r="L94" s="1" t="s">
        <v>101</v>
      </c>
      <c r="M94" s="1">
        <v>22.0</v>
      </c>
      <c r="N94" s="1">
        <v>20.0</v>
      </c>
      <c r="O94" s="2"/>
      <c r="P94" s="2"/>
      <c r="Q94" s="2"/>
    </row>
    <row r="95" ht="15.0" customHeight="1">
      <c r="A95" s="1"/>
      <c r="B95" s="3"/>
      <c r="C95" s="1"/>
      <c r="D95" s="1"/>
      <c r="E95" s="1"/>
      <c r="F95" s="2"/>
      <c r="G95" s="2"/>
      <c r="H95" s="2"/>
      <c r="I95" s="2"/>
      <c r="J95" s="1" t="s">
        <v>87</v>
      </c>
      <c r="K95" s="3">
        <v>41816.0</v>
      </c>
      <c r="L95" s="1" t="s">
        <v>101</v>
      </c>
      <c r="M95" s="1">
        <v>26.0</v>
      </c>
      <c r="N95" s="1">
        <v>21.0</v>
      </c>
      <c r="O95" s="2"/>
      <c r="P95" s="2"/>
      <c r="Q95" s="2"/>
    </row>
    <row r="96" ht="15.0" customHeight="1">
      <c r="A96" s="1"/>
      <c r="B96" s="3"/>
      <c r="C96" s="1"/>
      <c r="D96" s="1"/>
      <c r="E96" s="1"/>
      <c r="F96" s="2"/>
      <c r="G96" s="2"/>
      <c r="H96" s="2"/>
      <c r="I96" s="2"/>
      <c r="J96" s="1" t="s">
        <v>87</v>
      </c>
      <c r="K96" s="3">
        <v>41816.0</v>
      </c>
      <c r="L96" s="1" t="s">
        <v>101</v>
      </c>
      <c r="M96" s="1">
        <v>28.0</v>
      </c>
      <c r="N96" s="1">
        <v>22.0</v>
      </c>
      <c r="O96" s="2"/>
      <c r="P96" s="2"/>
      <c r="Q96" s="2"/>
    </row>
    <row r="97" ht="15.0" customHeight="1">
      <c r="A97" s="1"/>
      <c r="B97" s="3"/>
      <c r="C97" s="1"/>
      <c r="D97" s="1"/>
      <c r="E97" s="1"/>
      <c r="F97" s="2"/>
      <c r="G97" s="2"/>
      <c r="H97" s="2"/>
      <c r="I97" s="2"/>
      <c r="J97" s="1" t="s">
        <v>87</v>
      </c>
      <c r="K97" s="3">
        <v>41816.0</v>
      </c>
      <c r="L97" s="1" t="s">
        <v>101</v>
      </c>
      <c r="M97" s="1">
        <v>20.0</v>
      </c>
      <c r="N97" s="1">
        <v>23.0</v>
      </c>
      <c r="O97" s="2"/>
      <c r="P97" s="2"/>
      <c r="Q97" s="2"/>
    </row>
    <row r="98" ht="15.0" customHeight="1">
      <c r="A98" s="1"/>
      <c r="B98" s="3"/>
      <c r="C98" s="1"/>
      <c r="D98" s="1"/>
      <c r="E98" s="1"/>
      <c r="F98" s="1"/>
      <c r="G98" s="1"/>
      <c r="H98" s="2"/>
      <c r="I98" s="2"/>
      <c r="J98" s="1" t="s">
        <v>87</v>
      </c>
      <c r="K98" s="3">
        <v>41816.0</v>
      </c>
      <c r="L98" s="1" t="s">
        <v>101</v>
      </c>
      <c r="M98" s="1">
        <v>25.0</v>
      </c>
      <c r="N98" s="1">
        <v>24.0</v>
      </c>
      <c r="O98" s="2"/>
      <c r="P98" s="2"/>
      <c r="Q98" s="2"/>
    </row>
    <row r="99" ht="15.0" customHeight="1">
      <c r="A99" s="1"/>
      <c r="B99" s="3"/>
      <c r="C99" s="1"/>
      <c r="D99" s="1"/>
      <c r="E99" s="1"/>
      <c r="F99" s="2"/>
      <c r="G99" s="2"/>
      <c r="H99" s="2"/>
      <c r="I99" s="2"/>
      <c r="J99" s="1" t="s">
        <v>87</v>
      </c>
      <c r="K99" s="3">
        <v>41816.0</v>
      </c>
      <c r="L99" s="1" t="s">
        <v>101</v>
      </c>
      <c r="M99" s="1">
        <v>26.0</v>
      </c>
      <c r="N99" s="1">
        <v>25.0</v>
      </c>
      <c r="O99" s="2"/>
      <c r="P99" s="2"/>
      <c r="Q99" s="2"/>
    </row>
    <row r="100" ht="15.0" customHeight="1">
      <c r="A100" s="1"/>
      <c r="B100" s="3"/>
      <c r="C100" s="1"/>
      <c r="D100" s="1"/>
      <c r="E100" s="1"/>
      <c r="F100" s="2"/>
      <c r="G100" s="2"/>
      <c r="H100" s="2"/>
      <c r="I100" s="2"/>
      <c r="J100" s="1" t="s">
        <v>87</v>
      </c>
      <c r="K100" s="3">
        <v>41816.0</v>
      </c>
      <c r="L100" s="1" t="s">
        <v>101</v>
      </c>
      <c r="M100" s="1">
        <v>26.0</v>
      </c>
      <c r="N100" s="1">
        <v>26.0</v>
      </c>
      <c r="O100" s="2"/>
      <c r="P100" s="2"/>
      <c r="Q100" s="2"/>
    </row>
    <row r="101" ht="15.0" customHeight="1">
      <c r="A101" s="1"/>
      <c r="B101" s="3"/>
      <c r="C101" s="1"/>
      <c r="D101" s="1"/>
      <c r="E101" s="1"/>
      <c r="F101" s="2"/>
      <c r="G101" s="2"/>
      <c r="H101" s="2"/>
      <c r="I101" s="2"/>
      <c r="J101" s="1" t="s">
        <v>87</v>
      </c>
      <c r="K101" s="3">
        <v>41816.0</v>
      </c>
      <c r="L101" s="1" t="s">
        <v>101</v>
      </c>
      <c r="M101" s="1">
        <v>17.0</v>
      </c>
      <c r="N101" s="1">
        <v>27.0</v>
      </c>
      <c r="O101" s="2"/>
      <c r="P101" s="2"/>
      <c r="Q101" s="2"/>
    </row>
    <row r="102" ht="15.0" customHeight="1">
      <c r="A102" s="1"/>
      <c r="B102" s="3"/>
      <c r="C102" s="1"/>
      <c r="D102" s="1"/>
      <c r="E102" s="1"/>
      <c r="F102" s="2"/>
      <c r="G102" s="2"/>
      <c r="H102" s="2"/>
      <c r="I102" s="2"/>
      <c r="J102" s="1" t="s">
        <v>87</v>
      </c>
      <c r="K102" s="3">
        <v>41816.0</v>
      </c>
      <c r="L102" s="1" t="s">
        <v>101</v>
      </c>
      <c r="M102" s="1">
        <v>21.0</v>
      </c>
      <c r="N102" s="1">
        <v>28.0</v>
      </c>
      <c r="O102" s="2"/>
      <c r="P102" s="2"/>
      <c r="Q102" s="2"/>
    </row>
    <row r="103" ht="15.0" customHeight="1">
      <c r="A103" s="1"/>
      <c r="B103" s="3"/>
      <c r="C103" s="1"/>
      <c r="D103" s="1"/>
      <c r="E103" s="1"/>
      <c r="F103" s="2"/>
      <c r="G103" s="2"/>
      <c r="H103" s="2"/>
      <c r="I103" s="2"/>
      <c r="J103" s="1" t="s">
        <v>87</v>
      </c>
      <c r="K103" s="3">
        <v>41816.0</v>
      </c>
      <c r="L103" s="1" t="s">
        <v>101</v>
      </c>
      <c r="M103" s="1">
        <v>16.0</v>
      </c>
      <c r="N103" s="1">
        <v>29.0</v>
      </c>
      <c r="O103" s="2"/>
      <c r="P103" s="2"/>
      <c r="Q103" s="2"/>
    </row>
    <row r="104" ht="15.0" customHeight="1">
      <c r="A104" s="1"/>
      <c r="B104" s="3"/>
      <c r="C104" s="1"/>
      <c r="D104" s="1"/>
      <c r="E104" s="1"/>
      <c r="F104" s="2"/>
      <c r="G104" s="2"/>
      <c r="H104" s="2"/>
      <c r="I104" s="2"/>
      <c r="J104" s="1" t="s">
        <v>87</v>
      </c>
      <c r="K104" s="3">
        <v>41816.0</v>
      </c>
      <c r="L104" s="1" t="s">
        <v>101</v>
      </c>
      <c r="M104" s="1">
        <v>16.0</v>
      </c>
      <c r="N104" s="1">
        <v>30.0</v>
      </c>
      <c r="O104" s="2"/>
      <c r="P104" s="2"/>
      <c r="Q104" s="2"/>
    </row>
    <row r="105" ht="15.0" customHeight="1">
      <c r="A105" s="1"/>
      <c r="B105" s="3"/>
      <c r="C105" s="1"/>
      <c r="D105" s="1"/>
      <c r="E105" s="1"/>
      <c r="F105" s="2"/>
      <c r="G105" s="2"/>
      <c r="H105" s="2"/>
      <c r="I105" s="2"/>
      <c r="J105" s="1" t="s">
        <v>87</v>
      </c>
      <c r="K105" s="3">
        <v>41816.0</v>
      </c>
      <c r="L105" s="1" t="s">
        <v>101</v>
      </c>
      <c r="M105" s="1">
        <v>22.0</v>
      </c>
      <c r="N105" s="1">
        <v>31.0</v>
      </c>
      <c r="O105" s="2"/>
      <c r="P105" s="2"/>
      <c r="Q105" s="2"/>
    </row>
    <row r="106" ht="15.0" customHeight="1">
      <c r="A106" s="1"/>
      <c r="B106" s="3"/>
      <c r="C106" s="1"/>
      <c r="D106" s="1"/>
      <c r="E106" s="1"/>
      <c r="F106" s="2"/>
      <c r="G106" s="2"/>
      <c r="H106" s="2"/>
      <c r="I106" s="2"/>
      <c r="J106" s="1" t="s">
        <v>87</v>
      </c>
      <c r="K106" s="3">
        <v>41816.0</v>
      </c>
      <c r="L106" s="1" t="s">
        <v>101</v>
      </c>
      <c r="M106" s="1">
        <v>22.0</v>
      </c>
      <c r="N106" s="1">
        <v>32.0</v>
      </c>
      <c r="O106" s="2"/>
      <c r="P106" s="2"/>
      <c r="Q106" s="2"/>
    </row>
    <row r="107" ht="15.0" customHeight="1">
      <c r="A107" s="1"/>
      <c r="B107" s="3"/>
      <c r="C107" s="1"/>
      <c r="D107" s="1"/>
      <c r="E107" s="1"/>
      <c r="F107" s="2"/>
      <c r="G107" s="2"/>
      <c r="H107" s="2"/>
      <c r="I107" s="2"/>
      <c r="J107" s="1" t="s">
        <v>87</v>
      </c>
      <c r="K107" s="3">
        <v>41816.0</v>
      </c>
      <c r="L107" s="1" t="s">
        <v>101</v>
      </c>
      <c r="M107" s="1">
        <v>27.0</v>
      </c>
      <c r="N107" s="1">
        <v>33.0</v>
      </c>
      <c r="O107" s="2"/>
      <c r="P107" s="2"/>
      <c r="Q107" s="2"/>
    </row>
    <row r="108" ht="15.0" customHeight="1">
      <c r="A108" s="1"/>
      <c r="B108" s="3"/>
      <c r="C108" s="1"/>
      <c r="D108" s="1"/>
      <c r="E108" s="1"/>
      <c r="F108" s="2"/>
      <c r="G108" s="2"/>
      <c r="H108" s="2"/>
      <c r="I108" s="2"/>
      <c r="J108" s="1" t="s">
        <v>87</v>
      </c>
      <c r="K108" s="3">
        <v>41816.0</v>
      </c>
      <c r="L108" s="1" t="s">
        <v>101</v>
      </c>
      <c r="M108" s="1">
        <v>24.0</v>
      </c>
      <c r="N108" s="1">
        <v>34.0</v>
      </c>
      <c r="O108" s="2"/>
      <c r="P108" s="2"/>
      <c r="Q108" s="2"/>
    </row>
    <row r="109" ht="15.0" customHeight="1">
      <c r="A109" s="1"/>
      <c r="B109" s="3"/>
      <c r="C109" s="1"/>
      <c r="D109" s="1"/>
      <c r="E109" s="1"/>
      <c r="F109" s="2"/>
      <c r="G109" s="2"/>
      <c r="H109" s="2"/>
      <c r="I109" s="2"/>
      <c r="J109" s="1" t="s">
        <v>87</v>
      </c>
      <c r="K109" s="3">
        <v>41816.0</v>
      </c>
      <c r="L109" s="1" t="s">
        <v>101</v>
      </c>
      <c r="M109" s="1">
        <v>18.0</v>
      </c>
      <c r="N109" s="1">
        <v>35.0</v>
      </c>
      <c r="O109" s="2"/>
      <c r="P109" s="2"/>
      <c r="Q109" s="2"/>
    </row>
    <row r="110" ht="15.0" customHeight="1">
      <c r="A110" s="1"/>
      <c r="B110" s="3"/>
      <c r="C110" s="1"/>
      <c r="D110" s="1"/>
      <c r="E110" s="1"/>
      <c r="F110" s="2"/>
      <c r="G110" s="2"/>
      <c r="H110" s="2"/>
      <c r="I110" s="2"/>
      <c r="J110" s="1" t="s">
        <v>87</v>
      </c>
      <c r="K110" s="3">
        <v>41816.0</v>
      </c>
      <c r="L110" s="1" t="s">
        <v>101</v>
      </c>
      <c r="M110" s="1">
        <v>16.0</v>
      </c>
      <c r="N110" s="1">
        <v>36.0</v>
      </c>
      <c r="O110" s="2"/>
      <c r="P110" s="2"/>
      <c r="Q110" s="2"/>
    </row>
    <row r="111" ht="15.0" customHeight="1">
      <c r="A111" s="1"/>
      <c r="B111" s="3"/>
      <c r="C111" s="1"/>
      <c r="D111" s="1"/>
      <c r="E111" s="1"/>
      <c r="F111" s="2"/>
      <c r="G111" s="2"/>
      <c r="H111" s="2"/>
      <c r="I111" s="2"/>
      <c r="J111" s="1" t="s">
        <v>87</v>
      </c>
      <c r="K111" s="3">
        <v>41816.0</v>
      </c>
      <c r="L111" s="1" t="s">
        <v>101</v>
      </c>
      <c r="M111" s="1">
        <v>20.0</v>
      </c>
      <c r="N111" s="1">
        <v>37.0</v>
      </c>
      <c r="O111" s="2"/>
      <c r="P111" s="2"/>
      <c r="Q111" s="2"/>
    </row>
    <row r="112" ht="15.0" customHeight="1">
      <c r="A112" s="1"/>
      <c r="B112" s="3"/>
      <c r="C112" s="1"/>
      <c r="D112" s="1"/>
      <c r="E112" s="1"/>
      <c r="F112" s="2"/>
      <c r="G112" s="2"/>
      <c r="H112" s="2"/>
      <c r="I112" s="2"/>
      <c r="J112" s="1" t="s">
        <v>87</v>
      </c>
      <c r="K112" s="3">
        <v>41816.0</v>
      </c>
      <c r="L112" s="1" t="s">
        <v>101</v>
      </c>
      <c r="M112" s="1">
        <v>18.0</v>
      </c>
      <c r="N112" s="1">
        <v>38.0</v>
      </c>
      <c r="O112" s="2"/>
      <c r="P112" s="2"/>
      <c r="Q112" s="2"/>
    </row>
    <row r="113" ht="15.0" customHeight="1">
      <c r="A113" s="1"/>
      <c r="B113" s="3"/>
      <c r="C113" s="1"/>
      <c r="D113" s="1"/>
      <c r="E113" s="1"/>
      <c r="F113" s="2"/>
      <c r="G113" s="2"/>
      <c r="H113" s="2"/>
      <c r="I113" s="2"/>
      <c r="J113" s="1" t="s">
        <v>87</v>
      </c>
      <c r="K113" s="3">
        <v>41816.0</v>
      </c>
      <c r="L113" s="1" t="s">
        <v>101</v>
      </c>
      <c r="M113" s="1">
        <v>30.0</v>
      </c>
      <c r="N113" s="1">
        <v>39.0</v>
      </c>
      <c r="O113" s="2"/>
      <c r="P113" s="2"/>
      <c r="Q113" s="2"/>
    </row>
    <row r="114" ht="15.0" customHeight="1">
      <c r="A114" s="1"/>
      <c r="B114" s="3"/>
      <c r="C114" s="1"/>
      <c r="D114" s="1"/>
      <c r="E114" s="1"/>
      <c r="F114" s="2"/>
      <c r="G114" s="2"/>
      <c r="H114" s="2"/>
      <c r="I114" s="2"/>
      <c r="J114" s="1" t="s">
        <v>87</v>
      </c>
      <c r="K114" s="3">
        <v>41816.0</v>
      </c>
      <c r="L114" s="1" t="s">
        <v>101</v>
      </c>
      <c r="M114" s="1">
        <v>26.0</v>
      </c>
      <c r="N114" s="1">
        <v>40.0</v>
      </c>
      <c r="O114" s="2"/>
      <c r="P114" s="2"/>
      <c r="Q114" s="2"/>
    </row>
    <row r="115" ht="15.0" customHeight="1">
      <c r="A115" s="1"/>
      <c r="B115" s="3"/>
      <c r="C115" s="1"/>
      <c r="D115" s="1"/>
      <c r="E115" s="1"/>
      <c r="F115" s="2"/>
      <c r="G115" s="2"/>
      <c r="H115" s="2"/>
      <c r="I115" s="2"/>
      <c r="J115" s="1" t="s">
        <v>87</v>
      </c>
      <c r="K115" s="3">
        <v>41816.0</v>
      </c>
      <c r="L115" s="1" t="s">
        <v>101</v>
      </c>
      <c r="M115" s="1">
        <v>27.0</v>
      </c>
      <c r="N115" s="1">
        <v>41.0</v>
      </c>
      <c r="O115" s="2"/>
      <c r="P115" s="2"/>
      <c r="Q115" s="2"/>
    </row>
    <row r="116" ht="15.0" customHeight="1">
      <c r="A116" s="1"/>
      <c r="B116" s="3"/>
      <c r="C116" s="1"/>
      <c r="D116" s="1"/>
      <c r="E116" s="1"/>
      <c r="F116" s="2"/>
      <c r="G116" s="2"/>
      <c r="H116" s="2"/>
      <c r="I116" s="2"/>
      <c r="J116" s="1" t="s">
        <v>87</v>
      </c>
      <c r="K116" s="3">
        <v>41816.0</v>
      </c>
      <c r="L116" s="1" t="s">
        <v>101</v>
      </c>
      <c r="M116" s="1">
        <v>25.0</v>
      </c>
      <c r="N116" s="1">
        <v>42.0</v>
      </c>
      <c r="O116" s="2"/>
      <c r="P116" s="2"/>
      <c r="Q116" s="2"/>
    </row>
    <row r="117" ht="15.0" customHeight="1">
      <c r="A117" s="1"/>
      <c r="B117" s="3"/>
      <c r="C117" s="1"/>
      <c r="D117" s="1"/>
      <c r="E117" s="1"/>
      <c r="F117" s="1"/>
      <c r="G117" s="1"/>
      <c r="H117" s="2"/>
      <c r="I117" s="2"/>
      <c r="J117" s="1" t="s">
        <v>87</v>
      </c>
      <c r="K117" s="3">
        <v>41816.0</v>
      </c>
      <c r="L117" s="1" t="s">
        <v>101</v>
      </c>
      <c r="M117" s="1">
        <v>22.0</v>
      </c>
      <c r="N117" s="1">
        <v>43.0</v>
      </c>
      <c r="O117" s="2"/>
      <c r="P117" s="2"/>
      <c r="Q117" s="2"/>
    </row>
    <row r="118" ht="15.0" customHeight="1">
      <c r="A118" s="1"/>
      <c r="B118" s="3"/>
      <c r="C118" s="1"/>
      <c r="D118" s="1"/>
      <c r="E118" s="1"/>
      <c r="F118" s="2"/>
      <c r="G118" s="2"/>
      <c r="H118" s="2"/>
      <c r="I118" s="2"/>
      <c r="J118" s="1" t="s">
        <v>87</v>
      </c>
      <c r="K118" s="3">
        <v>41816.0</v>
      </c>
      <c r="L118" s="1" t="s">
        <v>101</v>
      </c>
      <c r="M118" s="1">
        <v>25.0</v>
      </c>
      <c r="N118" s="1">
        <v>44.0</v>
      </c>
      <c r="O118" s="2"/>
      <c r="P118" s="2"/>
      <c r="Q118" s="2"/>
    </row>
    <row r="119" ht="15.0" customHeight="1">
      <c r="A119" s="1"/>
      <c r="B119" s="3"/>
      <c r="C119" s="1"/>
      <c r="D119" s="1"/>
      <c r="E119" s="1"/>
      <c r="F119" s="2"/>
      <c r="G119" s="2"/>
      <c r="H119" s="2"/>
      <c r="I119" s="2"/>
      <c r="J119" s="1" t="s">
        <v>87</v>
      </c>
      <c r="K119" s="3">
        <v>41816.0</v>
      </c>
      <c r="L119" s="1" t="s">
        <v>101</v>
      </c>
      <c r="M119" s="1">
        <v>20.0</v>
      </c>
      <c r="N119" s="1">
        <v>45.0</v>
      </c>
      <c r="O119" s="2"/>
      <c r="P119" s="2"/>
      <c r="Q119" s="2"/>
    </row>
    <row r="120" ht="15.0" customHeight="1">
      <c r="A120" s="1"/>
      <c r="B120" s="3"/>
      <c r="C120" s="1"/>
      <c r="D120" s="1"/>
      <c r="E120" s="1"/>
      <c r="F120" s="2"/>
      <c r="G120" s="2"/>
      <c r="H120" s="2"/>
      <c r="I120" s="2"/>
      <c r="J120" s="1" t="s">
        <v>87</v>
      </c>
      <c r="K120" s="3">
        <v>41816.0</v>
      </c>
      <c r="L120" s="1" t="s">
        <v>101</v>
      </c>
      <c r="M120" s="1">
        <v>24.0</v>
      </c>
      <c r="N120" s="1">
        <v>46.0</v>
      </c>
      <c r="O120" s="2"/>
      <c r="P120" s="2"/>
      <c r="Q120" s="2"/>
    </row>
    <row r="121" ht="15.0" customHeight="1">
      <c r="A121" s="1"/>
      <c r="B121" s="3"/>
      <c r="C121" s="1"/>
      <c r="D121" s="1"/>
      <c r="E121" s="1"/>
      <c r="F121" s="2"/>
      <c r="G121" s="2"/>
      <c r="H121" s="2"/>
      <c r="I121" s="2"/>
      <c r="J121" s="1" t="s">
        <v>87</v>
      </c>
      <c r="K121" s="3">
        <v>41816.0</v>
      </c>
      <c r="L121" s="1" t="s">
        <v>101</v>
      </c>
      <c r="M121" s="1">
        <v>24.0</v>
      </c>
      <c r="N121" s="1">
        <v>47.0</v>
      </c>
      <c r="O121" s="2"/>
      <c r="P121" s="2"/>
      <c r="Q121" s="2"/>
    </row>
    <row r="122" ht="15.0" customHeight="1">
      <c r="A122" s="1"/>
      <c r="B122" s="3"/>
      <c r="C122" s="1"/>
      <c r="D122" s="1"/>
      <c r="E122" s="1"/>
      <c r="F122" s="1"/>
      <c r="G122" s="1"/>
      <c r="H122" s="1"/>
      <c r="I122" s="1"/>
      <c r="J122" s="1" t="s">
        <v>87</v>
      </c>
      <c r="K122" s="3">
        <v>41816.0</v>
      </c>
      <c r="L122" s="1" t="s">
        <v>101</v>
      </c>
      <c r="M122" s="1">
        <v>28.0</v>
      </c>
      <c r="N122" s="1">
        <v>48.0</v>
      </c>
      <c r="O122" s="2"/>
      <c r="P122" s="2"/>
      <c r="Q122" s="2"/>
    </row>
    <row r="123" ht="15.0" customHeight="1">
      <c r="A123" s="1"/>
      <c r="B123" s="3"/>
      <c r="C123" s="1"/>
      <c r="D123" s="1"/>
      <c r="E123" s="1"/>
      <c r="F123" s="2"/>
      <c r="G123" s="2"/>
      <c r="H123" s="2"/>
      <c r="I123" s="2"/>
      <c r="J123" s="1" t="s">
        <v>87</v>
      </c>
      <c r="K123" s="3">
        <v>41816.0</v>
      </c>
      <c r="L123" s="1" t="s">
        <v>101</v>
      </c>
      <c r="M123" s="1">
        <v>19.0</v>
      </c>
      <c r="N123" s="1">
        <v>49.0</v>
      </c>
      <c r="O123" s="2"/>
      <c r="P123" s="2"/>
      <c r="Q123" s="2"/>
    </row>
    <row r="124" ht="15.0" customHeight="1">
      <c r="A124" s="1"/>
      <c r="B124" s="3"/>
      <c r="C124" s="1"/>
      <c r="D124" s="1"/>
      <c r="E124" s="1"/>
      <c r="F124" s="2"/>
      <c r="G124" s="2"/>
      <c r="H124" s="2"/>
      <c r="I124" s="2"/>
      <c r="J124" s="1" t="s">
        <v>87</v>
      </c>
      <c r="K124" s="3">
        <v>41816.0</v>
      </c>
      <c r="L124" s="1" t="s">
        <v>101</v>
      </c>
      <c r="M124" s="1">
        <v>28.0</v>
      </c>
      <c r="N124" s="1">
        <v>50.0</v>
      </c>
      <c r="O124" s="2"/>
      <c r="P124" s="2"/>
      <c r="Q124" s="2"/>
    </row>
    <row r="125" ht="15.0" customHeight="1">
      <c r="A125" s="1"/>
      <c r="B125" s="3"/>
      <c r="C125" s="1"/>
      <c r="D125" s="1"/>
      <c r="E125" s="1"/>
      <c r="F125" s="2"/>
      <c r="G125" s="2"/>
      <c r="H125" s="2"/>
      <c r="I125" s="2"/>
      <c r="J125" s="1" t="s">
        <v>87</v>
      </c>
      <c r="K125" s="3">
        <v>41816.0</v>
      </c>
      <c r="L125" s="1" t="s">
        <v>101</v>
      </c>
      <c r="M125" s="1">
        <v>21.0</v>
      </c>
      <c r="N125" s="1">
        <v>51.0</v>
      </c>
      <c r="O125" s="2"/>
      <c r="P125" s="2"/>
      <c r="Q125" s="2"/>
    </row>
    <row r="126" ht="15.0" customHeight="1">
      <c r="A126" s="1"/>
      <c r="B126" s="3"/>
      <c r="C126" s="1"/>
      <c r="D126" s="1"/>
      <c r="E126" s="1"/>
      <c r="F126" s="2"/>
      <c r="G126" s="2"/>
      <c r="H126" s="2"/>
      <c r="I126" s="2"/>
      <c r="J126" s="1" t="s">
        <v>87</v>
      </c>
      <c r="K126" s="3">
        <v>41816.0</v>
      </c>
      <c r="L126" s="1" t="s">
        <v>101</v>
      </c>
      <c r="M126" s="1">
        <v>24.0</v>
      </c>
      <c r="N126" s="1">
        <v>52.0</v>
      </c>
      <c r="O126" s="2"/>
      <c r="P126" s="2"/>
      <c r="Q126" s="2"/>
    </row>
    <row r="127" ht="15.0" customHeight="1">
      <c r="A127" s="1"/>
      <c r="B127" s="3"/>
      <c r="C127" s="1"/>
      <c r="D127" s="1"/>
      <c r="E127" s="1"/>
      <c r="F127" s="2"/>
      <c r="G127" s="2"/>
      <c r="H127" s="2"/>
      <c r="I127" s="2"/>
      <c r="J127" s="1" t="s">
        <v>87</v>
      </c>
      <c r="K127" s="3">
        <v>41816.0</v>
      </c>
      <c r="L127" s="1" t="s">
        <v>101</v>
      </c>
      <c r="M127" s="1">
        <v>32.0</v>
      </c>
      <c r="N127" s="1">
        <v>53.0</v>
      </c>
      <c r="O127" s="2"/>
      <c r="P127" s="2"/>
      <c r="Q127" s="2"/>
    </row>
    <row r="128" ht="15.0" customHeight="1">
      <c r="A128" s="1"/>
      <c r="B128" s="3"/>
      <c r="C128" s="1"/>
      <c r="D128" s="1"/>
      <c r="E128" s="1"/>
      <c r="F128" s="2"/>
      <c r="G128" s="2"/>
      <c r="H128" s="2"/>
      <c r="I128" s="2"/>
      <c r="J128" s="1" t="s">
        <v>87</v>
      </c>
      <c r="K128" s="3">
        <v>41816.0</v>
      </c>
      <c r="L128" s="1" t="s">
        <v>101</v>
      </c>
      <c r="M128" s="1">
        <v>15.0</v>
      </c>
      <c r="N128" s="1">
        <v>54.0</v>
      </c>
      <c r="O128" s="2"/>
      <c r="P128" s="2"/>
      <c r="Q128" s="2"/>
    </row>
    <row r="129" ht="15.0" customHeight="1">
      <c r="A129" s="1"/>
      <c r="B129" s="3"/>
      <c r="C129" s="1"/>
      <c r="D129" s="1"/>
      <c r="E129" s="1"/>
      <c r="F129" s="2"/>
      <c r="G129" s="2"/>
      <c r="H129" s="2"/>
      <c r="I129" s="2"/>
      <c r="J129" s="1" t="s">
        <v>87</v>
      </c>
      <c r="K129" s="3">
        <v>41816.0</v>
      </c>
      <c r="L129" s="1" t="s">
        <v>101</v>
      </c>
      <c r="M129" s="1">
        <v>22.0</v>
      </c>
      <c r="N129" s="1">
        <v>55.0</v>
      </c>
      <c r="O129" s="2"/>
      <c r="P129" s="2"/>
      <c r="Q129" s="2"/>
    </row>
    <row r="130" ht="15.0" customHeight="1">
      <c r="A130" s="1"/>
      <c r="B130" s="3"/>
      <c r="C130" s="1"/>
      <c r="D130" s="1"/>
      <c r="E130" s="1"/>
      <c r="F130" s="2"/>
      <c r="G130" s="2"/>
      <c r="H130" s="2"/>
      <c r="I130" s="2"/>
      <c r="J130" s="1" t="s">
        <v>87</v>
      </c>
      <c r="K130" s="3">
        <v>41816.0</v>
      </c>
      <c r="L130" s="1" t="s">
        <v>101</v>
      </c>
      <c r="M130" s="1">
        <v>32.0</v>
      </c>
      <c r="N130" s="1">
        <v>56.0</v>
      </c>
      <c r="O130" s="2"/>
      <c r="P130" s="2"/>
      <c r="Q130" s="2"/>
    </row>
    <row r="131" ht="15.0" customHeight="1">
      <c r="A131" s="1"/>
      <c r="B131" s="3"/>
      <c r="C131" s="1"/>
      <c r="D131" s="1"/>
      <c r="E131" s="1"/>
      <c r="F131" s="2"/>
      <c r="G131" s="2"/>
      <c r="H131" s="2"/>
      <c r="I131" s="2"/>
      <c r="J131" s="1" t="s">
        <v>87</v>
      </c>
      <c r="K131" s="3">
        <v>41816.0</v>
      </c>
      <c r="L131" s="1" t="s">
        <v>101</v>
      </c>
      <c r="M131" s="1">
        <v>20.0</v>
      </c>
      <c r="N131" s="1">
        <v>57.0</v>
      </c>
      <c r="O131" s="2"/>
      <c r="P131" s="2"/>
      <c r="Q131" s="2"/>
    </row>
    <row r="132" ht="15.0" customHeight="1">
      <c r="A132" s="1"/>
      <c r="B132" s="3"/>
      <c r="C132" s="1"/>
      <c r="D132" s="1"/>
      <c r="E132" s="1"/>
      <c r="F132" s="2"/>
      <c r="G132" s="2"/>
      <c r="H132" s="2"/>
      <c r="I132" s="2"/>
      <c r="J132" s="1" t="s">
        <v>87</v>
      </c>
      <c r="K132" s="3">
        <v>41816.0</v>
      </c>
      <c r="L132" s="1" t="s">
        <v>101</v>
      </c>
      <c r="M132" s="1">
        <v>22.0</v>
      </c>
      <c r="N132" s="1">
        <v>58.0</v>
      </c>
      <c r="O132" s="2"/>
      <c r="P132" s="2"/>
      <c r="Q132" s="2"/>
    </row>
    <row r="133" ht="15.0" customHeight="1">
      <c r="A133" s="1"/>
      <c r="B133" s="3"/>
      <c r="C133" s="1"/>
      <c r="D133" s="1"/>
      <c r="E133" s="1"/>
      <c r="F133" s="1"/>
      <c r="G133" s="1"/>
      <c r="H133" s="1"/>
      <c r="I133" s="1"/>
      <c r="J133" s="1" t="s">
        <v>87</v>
      </c>
      <c r="K133" s="3">
        <v>41816.0</v>
      </c>
      <c r="L133" s="1" t="s">
        <v>101</v>
      </c>
      <c r="M133" s="1">
        <v>25.0</v>
      </c>
      <c r="N133" s="1">
        <v>59.0</v>
      </c>
      <c r="O133" s="2"/>
      <c r="P133" s="2"/>
      <c r="Q133" s="2"/>
    </row>
    <row r="134" ht="15.0" customHeight="1">
      <c r="A134" s="1"/>
      <c r="B134" s="3"/>
      <c r="C134" s="1"/>
      <c r="D134" s="1"/>
      <c r="E134" s="1"/>
      <c r="F134" s="2"/>
      <c r="G134" s="2"/>
      <c r="H134" s="2"/>
      <c r="I134" s="2"/>
      <c r="J134" s="1" t="s">
        <v>87</v>
      </c>
      <c r="K134" s="3">
        <v>41816.0</v>
      </c>
      <c r="L134" s="1" t="s">
        <v>101</v>
      </c>
      <c r="M134" s="1">
        <v>22.0</v>
      </c>
      <c r="N134" s="1">
        <v>60.0</v>
      </c>
      <c r="O134" s="2"/>
      <c r="P134" s="2"/>
      <c r="Q134" s="2"/>
    </row>
    <row r="135" ht="15.0" customHeight="1">
      <c r="A135" s="1"/>
      <c r="B135" s="3"/>
      <c r="C135" s="1"/>
      <c r="D135" s="1"/>
      <c r="E135" s="1"/>
      <c r="F135" s="2"/>
      <c r="G135" s="2"/>
      <c r="H135" s="2"/>
      <c r="I135" s="2"/>
      <c r="J135" s="1" t="s">
        <v>87</v>
      </c>
      <c r="K135" s="3">
        <v>41816.0</v>
      </c>
      <c r="L135" s="1" t="s">
        <v>101</v>
      </c>
      <c r="M135" s="1">
        <v>18.0</v>
      </c>
      <c r="N135" s="1">
        <v>61.0</v>
      </c>
      <c r="O135" s="2"/>
      <c r="P135" s="2"/>
      <c r="Q135" s="2"/>
    </row>
    <row r="136" ht="15.0" customHeight="1">
      <c r="A136" s="1"/>
      <c r="B136" s="3"/>
      <c r="C136" s="1"/>
      <c r="D136" s="1"/>
      <c r="E136" s="1"/>
      <c r="F136" s="2"/>
      <c r="G136" s="2"/>
      <c r="H136" s="2"/>
      <c r="I136" s="2"/>
      <c r="J136" s="1" t="s">
        <v>87</v>
      </c>
      <c r="K136" s="3">
        <v>41816.0</v>
      </c>
      <c r="L136" s="1" t="s">
        <v>101</v>
      </c>
      <c r="M136" s="1">
        <v>20.0</v>
      </c>
      <c r="N136" s="1">
        <v>62.0</v>
      </c>
      <c r="O136" s="2"/>
      <c r="P136" s="2"/>
      <c r="Q136" s="2"/>
    </row>
    <row r="137" ht="15.0" customHeight="1">
      <c r="A137" s="1"/>
      <c r="B137" s="3"/>
      <c r="C137" s="1"/>
      <c r="D137" s="1"/>
      <c r="E137" s="1"/>
      <c r="F137" s="2"/>
      <c r="G137" s="2"/>
      <c r="H137" s="2"/>
      <c r="I137" s="2"/>
      <c r="J137" s="1" t="s">
        <v>87</v>
      </c>
      <c r="K137" s="3">
        <v>41816.0</v>
      </c>
      <c r="L137" s="1" t="s">
        <v>101</v>
      </c>
      <c r="M137" s="1">
        <v>17.0</v>
      </c>
      <c r="N137" s="1">
        <v>63.0</v>
      </c>
      <c r="O137" s="2"/>
      <c r="P137" s="2"/>
      <c r="Q137" s="2"/>
    </row>
    <row r="138" ht="15.0" customHeight="1">
      <c r="A138" s="1"/>
      <c r="B138" s="3"/>
      <c r="C138" s="1"/>
      <c r="D138" s="1"/>
      <c r="E138" s="1"/>
      <c r="F138" s="2"/>
      <c r="G138" s="2"/>
      <c r="H138" s="2"/>
      <c r="I138" s="2"/>
      <c r="J138" s="1" t="s">
        <v>87</v>
      </c>
      <c r="K138" s="3">
        <v>41816.0</v>
      </c>
      <c r="L138" s="1" t="s">
        <v>101</v>
      </c>
      <c r="M138" s="1">
        <v>22.0</v>
      </c>
      <c r="N138" s="1">
        <v>64.0</v>
      </c>
      <c r="O138" s="2"/>
      <c r="P138" s="2"/>
      <c r="Q138" s="2"/>
    </row>
    <row r="139" ht="15.0" customHeight="1">
      <c r="A139" s="1"/>
      <c r="B139" s="3"/>
      <c r="C139" s="1"/>
      <c r="D139" s="1"/>
      <c r="E139" s="1"/>
      <c r="F139" s="2"/>
      <c r="G139" s="2"/>
      <c r="H139" s="2"/>
      <c r="I139" s="2"/>
      <c r="J139" s="1" t="s">
        <v>87</v>
      </c>
      <c r="K139" s="3">
        <v>41816.0</v>
      </c>
      <c r="L139" s="1" t="s">
        <v>101</v>
      </c>
      <c r="M139" s="1">
        <v>25.0</v>
      </c>
      <c r="N139" s="1">
        <v>65.0</v>
      </c>
      <c r="O139" s="2"/>
      <c r="P139" s="2"/>
      <c r="Q139" s="2"/>
    </row>
    <row r="140" ht="15.0" customHeight="1">
      <c r="A140" s="1"/>
      <c r="B140" s="3"/>
      <c r="C140" s="1"/>
      <c r="D140" s="1"/>
      <c r="E140" s="1"/>
      <c r="F140" s="2"/>
      <c r="G140" s="2"/>
      <c r="H140" s="2"/>
      <c r="I140" s="2"/>
      <c r="J140" s="1" t="s">
        <v>87</v>
      </c>
      <c r="K140" s="3">
        <v>41816.0</v>
      </c>
      <c r="L140" s="1" t="s">
        <v>101</v>
      </c>
      <c r="M140" s="1">
        <v>21.0</v>
      </c>
      <c r="N140" s="1">
        <v>66.0</v>
      </c>
      <c r="O140" s="2"/>
      <c r="P140" s="2"/>
      <c r="Q140" s="2"/>
    </row>
    <row r="141" ht="15.0" customHeight="1">
      <c r="A141" s="1"/>
      <c r="B141" s="3"/>
      <c r="C141" s="1"/>
      <c r="D141" s="1"/>
      <c r="E141" s="1"/>
      <c r="F141" s="2"/>
      <c r="G141" s="2"/>
      <c r="H141" s="2"/>
      <c r="I141" s="2"/>
      <c r="J141" s="1" t="s">
        <v>87</v>
      </c>
      <c r="K141" s="3">
        <v>41816.0</v>
      </c>
      <c r="L141" s="1" t="s">
        <v>101</v>
      </c>
      <c r="M141" s="1">
        <v>26.0</v>
      </c>
      <c r="N141" s="1">
        <v>67.0</v>
      </c>
      <c r="O141" s="2"/>
      <c r="P141" s="2"/>
      <c r="Q141" s="2"/>
    </row>
    <row r="142" ht="15.0" customHeight="1">
      <c r="A142" s="1"/>
      <c r="B142" s="3"/>
      <c r="C142" s="1"/>
      <c r="D142" s="1"/>
      <c r="E142" s="1"/>
      <c r="F142" s="2"/>
      <c r="G142" s="2"/>
      <c r="H142" s="2"/>
      <c r="I142" s="2"/>
      <c r="J142" s="1" t="s">
        <v>87</v>
      </c>
      <c r="K142" s="3">
        <v>41816.0</v>
      </c>
      <c r="L142" s="1" t="s">
        <v>101</v>
      </c>
      <c r="M142" s="1">
        <v>17.0</v>
      </c>
      <c r="N142" s="1">
        <v>68.0</v>
      </c>
      <c r="O142" s="2"/>
      <c r="P142" s="2"/>
      <c r="Q142" s="2"/>
    </row>
    <row r="143" ht="15.0" customHeight="1">
      <c r="A143" s="1"/>
      <c r="B143" s="3"/>
      <c r="C143" s="1"/>
      <c r="D143" s="1"/>
      <c r="E143" s="1"/>
      <c r="F143" s="2"/>
      <c r="G143" s="2"/>
      <c r="H143" s="2"/>
      <c r="I143" s="2"/>
      <c r="J143" s="1" t="s">
        <v>87</v>
      </c>
      <c r="K143" s="3">
        <v>41816.0</v>
      </c>
      <c r="L143" s="1" t="s">
        <v>101</v>
      </c>
      <c r="M143" s="1">
        <v>30.0</v>
      </c>
      <c r="N143" s="1">
        <v>69.0</v>
      </c>
      <c r="O143" s="2"/>
      <c r="P143" s="2"/>
      <c r="Q143" s="2"/>
    </row>
    <row r="144" ht="15.0" customHeight="1">
      <c r="A144" s="1"/>
      <c r="B144" s="3"/>
      <c r="C144" s="1"/>
      <c r="D144" s="1"/>
      <c r="E144" s="1"/>
      <c r="F144" s="1"/>
      <c r="G144" s="1"/>
      <c r="H144" s="1"/>
      <c r="I144" s="1"/>
      <c r="J144" s="1" t="s">
        <v>87</v>
      </c>
      <c r="K144" s="3">
        <v>41816.0</v>
      </c>
      <c r="L144" s="1" t="s">
        <v>101</v>
      </c>
      <c r="M144" s="1">
        <v>27.0</v>
      </c>
      <c r="N144" s="1">
        <v>70.0</v>
      </c>
      <c r="O144" s="2"/>
      <c r="P144" s="2"/>
      <c r="Q144" s="2"/>
    </row>
    <row r="145" ht="15.0" customHeight="1">
      <c r="A145" s="1"/>
      <c r="B145" s="3"/>
      <c r="C145" s="1"/>
      <c r="D145" s="1"/>
      <c r="E145" s="1"/>
      <c r="F145" s="2"/>
      <c r="G145" s="2"/>
      <c r="H145" s="2"/>
      <c r="I145" s="2"/>
      <c r="J145" s="1" t="s">
        <v>87</v>
      </c>
      <c r="K145" s="3">
        <v>41816.0</v>
      </c>
      <c r="L145" s="1" t="s">
        <v>101</v>
      </c>
      <c r="M145" s="1">
        <v>16.0</v>
      </c>
      <c r="N145" s="1">
        <v>71.0</v>
      </c>
      <c r="O145" s="2"/>
      <c r="P145" s="2"/>
      <c r="Q145" s="2"/>
    </row>
    <row r="146" ht="15.0" customHeight="1">
      <c r="A146" s="1"/>
      <c r="B146" s="3"/>
      <c r="C146" s="1"/>
      <c r="D146" s="1"/>
      <c r="E146" s="1"/>
      <c r="F146" s="2"/>
      <c r="G146" s="2"/>
      <c r="H146" s="2"/>
      <c r="I146" s="2"/>
      <c r="J146" s="1" t="s">
        <v>87</v>
      </c>
      <c r="K146" s="3">
        <v>41816.0</v>
      </c>
      <c r="L146" s="1" t="s">
        <v>101</v>
      </c>
      <c r="M146" s="1">
        <v>26.0</v>
      </c>
      <c r="N146" s="1">
        <v>72.0</v>
      </c>
      <c r="O146" s="2"/>
      <c r="P146" s="2"/>
      <c r="Q146" s="2"/>
    </row>
    <row r="147" ht="15.0" customHeight="1">
      <c r="A147" s="1"/>
      <c r="B147" s="3"/>
      <c r="C147" s="1"/>
      <c r="D147" s="1"/>
      <c r="E147" s="1"/>
      <c r="F147" s="2"/>
      <c r="G147" s="2"/>
      <c r="H147" s="2"/>
      <c r="I147" s="2"/>
      <c r="J147" s="1" t="s">
        <v>87</v>
      </c>
      <c r="K147" s="3">
        <v>41816.0</v>
      </c>
      <c r="L147" s="1" t="s">
        <v>101</v>
      </c>
      <c r="M147" s="1">
        <v>27.0</v>
      </c>
      <c r="N147" s="1">
        <v>73.0</v>
      </c>
      <c r="O147" s="2"/>
      <c r="P147" s="2"/>
      <c r="Q147" s="2"/>
    </row>
    <row r="148" ht="15.0" customHeight="1">
      <c r="A148" s="1"/>
      <c r="B148" s="3"/>
      <c r="C148" s="1"/>
      <c r="D148" s="1"/>
      <c r="E148" s="1"/>
      <c r="F148" s="2"/>
      <c r="G148" s="2"/>
      <c r="H148" s="2"/>
      <c r="I148" s="2"/>
      <c r="J148" s="1" t="s">
        <v>87</v>
      </c>
      <c r="K148" s="3">
        <v>41816.0</v>
      </c>
      <c r="L148" s="1" t="s">
        <v>101</v>
      </c>
      <c r="M148" s="1">
        <v>24.0</v>
      </c>
      <c r="N148" s="1">
        <v>74.0</v>
      </c>
      <c r="O148" s="2"/>
      <c r="P148" s="2"/>
      <c r="Q148" s="2"/>
    </row>
    <row r="149" ht="15.0" customHeight="1">
      <c r="A149" s="1"/>
      <c r="B149" s="3"/>
      <c r="C149" s="1"/>
      <c r="D149" s="1"/>
      <c r="E149" s="1"/>
      <c r="F149" s="2"/>
      <c r="G149" s="2"/>
      <c r="H149" s="2"/>
      <c r="I149" s="2"/>
      <c r="J149" s="1" t="s">
        <v>87</v>
      </c>
      <c r="K149" s="3">
        <v>41816.0</v>
      </c>
      <c r="L149" s="1" t="s">
        <v>101</v>
      </c>
      <c r="M149" s="1">
        <v>20.0</v>
      </c>
      <c r="N149" s="1">
        <v>75.0</v>
      </c>
      <c r="O149" s="2"/>
      <c r="P149" s="2"/>
      <c r="Q149" s="2"/>
    </row>
    <row r="150" ht="15.0" customHeight="1">
      <c r="A150" s="1"/>
      <c r="B150" s="3"/>
      <c r="C150" s="1"/>
      <c r="D150" s="1"/>
      <c r="E150" s="1"/>
      <c r="F150" s="2"/>
      <c r="G150" s="2"/>
      <c r="H150" s="2"/>
      <c r="I150" s="2"/>
      <c r="J150" s="1" t="s">
        <v>87</v>
      </c>
      <c r="K150" s="3">
        <v>41816.0</v>
      </c>
      <c r="L150" s="1" t="s">
        <v>101</v>
      </c>
      <c r="M150" s="1">
        <v>27.0</v>
      </c>
      <c r="N150" s="1">
        <v>76.0</v>
      </c>
      <c r="O150" s="2"/>
      <c r="P150" s="2"/>
      <c r="Q150" s="2"/>
    </row>
    <row r="151" ht="15.0" customHeight="1">
      <c r="A151" s="1"/>
      <c r="B151" s="3"/>
      <c r="C151" s="1"/>
      <c r="D151" s="1"/>
      <c r="E151" s="1"/>
      <c r="F151" s="2"/>
      <c r="G151" s="2"/>
      <c r="H151" s="2"/>
      <c r="I151" s="2"/>
      <c r="J151" s="1" t="s">
        <v>87</v>
      </c>
      <c r="K151" s="3">
        <v>41816.0</v>
      </c>
      <c r="L151" s="1" t="s">
        <v>101</v>
      </c>
      <c r="M151" s="1">
        <v>24.0</v>
      </c>
      <c r="N151" s="1">
        <v>77.0</v>
      </c>
      <c r="O151" s="2"/>
      <c r="P151" s="2"/>
      <c r="Q151" s="2"/>
    </row>
    <row r="152" ht="15.0" customHeight="1">
      <c r="A152" s="1"/>
      <c r="B152" s="3"/>
      <c r="C152" s="1"/>
      <c r="D152" s="1"/>
      <c r="E152" s="1"/>
      <c r="F152" s="2"/>
      <c r="G152" s="2"/>
      <c r="H152" s="2"/>
      <c r="I152" s="2"/>
      <c r="J152" s="1" t="s">
        <v>87</v>
      </c>
      <c r="K152" s="3">
        <v>41816.0</v>
      </c>
      <c r="L152" s="1" t="s">
        <v>101</v>
      </c>
      <c r="M152" s="1">
        <v>21.0</v>
      </c>
      <c r="N152" s="1">
        <v>78.0</v>
      </c>
      <c r="O152" s="2"/>
      <c r="P152" s="2"/>
      <c r="Q152" s="2"/>
    </row>
    <row r="153" ht="15.0" customHeight="1">
      <c r="A153" s="1"/>
      <c r="B153" s="3"/>
      <c r="C153" s="1"/>
      <c r="D153" s="1"/>
      <c r="E153" s="1"/>
      <c r="F153" s="2"/>
      <c r="G153" s="2"/>
      <c r="H153" s="2"/>
      <c r="I153" s="2"/>
      <c r="J153" s="1" t="s">
        <v>87</v>
      </c>
      <c r="K153" s="3">
        <v>41816.0</v>
      </c>
      <c r="L153" s="1" t="s">
        <v>101</v>
      </c>
      <c r="M153" s="1">
        <v>25.0</v>
      </c>
      <c r="N153" s="1">
        <v>79.0</v>
      </c>
      <c r="O153" s="2"/>
      <c r="P153" s="2"/>
      <c r="Q153" s="2"/>
    </row>
    <row r="154" ht="15.0" customHeight="1">
      <c r="A154" s="1"/>
      <c r="B154" s="3"/>
      <c r="C154" s="1"/>
      <c r="D154" s="1"/>
      <c r="E154" s="1"/>
      <c r="F154" s="2"/>
      <c r="G154" s="2"/>
      <c r="H154" s="2"/>
      <c r="I154" s="2"/>
      <c r="J154" s="1" t="s">
        <v>87</v>
      </c>
      <c r="K154" s="3">
        <v>41816.0</v>
      </c>
      <c r="L154" s="1" t="s">
        <v>101</v>
      </c>
      <c r="M154" s="1">
        <v>22.0</v>
      </c>
      <c r="N154" s="1">
        <v>80.0</v>
      </c>
      <c r="O154" s="2"/>
      <c r="P154" s="2"/>
      <c r="Q154" s="2"/>
    </row>
    <row r="155" ht="15.0" customHeight="1">
      <c r="A155" s="1"/>
      <c r="B155" s="3"/>
      <c r="C155" s="1"/>
      <c r="D155" s="1"/>
      <c r="E155" s="1"/>
      <c r="F155" s="2"/>
      <c r="G155" s="2"/>
      <c r="H155" s="2"/>
      <c r="I155" s="2"/>
      <c r="J155" s="1" t="s">
        <v>87</v>
      </c>
      <c r="K155" s="3">
        <v>41816.0</v>
      </c>
      <c r="L155" s="1" t="s">
        <v>101</v>
      </c>
      <c r="M155" s="1">
        <v>23.0</v>
      </c>
      <c r="N155" s="1">
        <v>81.0</v>
      </c>
      <c r="O155" s="2"/>
      <c r="P155" s="2"/>
      <c r="Q155" s="2"/>
    </row>
    <row r="156" ht="15.0" customHeight="1">
      <c r="A156" s="1"/>
      <c r="B156" s="3"/>
      <c r="C156" s="1"/>
      <c r="D156" s="1"/>
      <c r="E156" s="1"/>
      <c r="F156" s="2"/>
      <c r="G156" s="2"/>
      <c r="H156" s="2"/>
      <c r="I156" s="2"/>
      <c r="J156" s="1" t="s">
        <v>87</v>
      </c>
      <c r="K156" s="3">
        <v>41816.0</v>
      </c>
      <c r="L156" s="1" t="s">
        <v>101</v>
      </c>
      <c r="M156" s="1">
        <v>13.0</v>
      </c>
      <c r="N156" s="1">
        <v>82.0</v>
      </c>
      <c r="O156" s="2"/>
      <c r="P156" s="2"/>
      <c r="Q156" s="2"/>
    </row>
    <row r="157" ht="15.0" customHeight="1">
      <c r="A157" s="1"/>
      <c r="B157" s="3"/>
      <c r="C157" s="1"/>
      <c r="D157" s="1"/>
      <c r="E157" s="1"/>
      <c r="F157" s="2"/>
      <c r="G157" s="2"/>
      <c r="H157" s="2"/>
      <c r="I157" s="2"/>
      <c r="J157" s="1" t="s">
        <v>87</v>
      </c>
      <c r="K157" s="3">
        <v>41816.0</v>
      </c>
      <c r="L157" s="1" t="s">
        <v>101</v>
      </c>
      <c r="M157" s="1">
        <v>23.0</v>
      </c>
      <c r="N157" s="1">
        <v>83.0</v>
      </c>
      <c r="O157" s="2"/>
      <c r="P157" s="2"/>
      <c r="Q157" s="2"/>
    </row>
    <row r="158" ht="15.0" customHeight="1">
      <c r="A158" s="1"/>
      <c r="B158" s="3"/>
      <c r="C158" s="1"/>
      <c r="D158" s="1"/>
      <c r="E158" s="1"/>
      <c r="F158" s="2"/>
      <c r="G158" s="2"/>
      <c r="H158" s="2"/>
      <c r="I158" s="2"/>
      <c r="J158" s="1" t="s">
        <v>87</v>
      </c>
      <c r="K158" s="3">
        <v>41816.0</v>
      </c>
      <c r="L158" s="1" t="s">
        <v>101</v>
      </c>
      <c r="M158" s="1">
        <v>18.0</v>
      </c>
      <c r="N158" s="1">
        <v>84.0</v>
      </c>
      <c r="O158" s="2"/>
      <c r="P158" s="2"/>
      <c r="Q158" s="2"/>
    </row>
    <row r="159" ht="15.0" customHeight="1">
      <c r="A159" s="1"/>
      <c r="B159" s="3"/>
      <c r="C159" s="1"/>
      <c r="D159" s="1"/>
      <c r="E159" s="1"/>
      <c r="F159" s="2"/>
      <c r="G159" s="2"/>
      <c r="H159" s="2"/>
      <c r="I159" s="2"/>
      <c r="J159" s="1" t="s">
        <v>87</v>
      </c>
      <c r="K159" s="3">
        <v>41816.0</v>
      </c>
      <c r="L159" s="1" t="s">
        <v>101</v>
      </c>
      <c r="M159" s="1">
        <v>19.0</v>
      </c>
      <c r="N159" s="1">
        <v>85.0</v>
      </c>
      <c r="O159" s="2"/>
      <c r="P159" s="2"/>
      <c r="Q159" s="2"/>
    </row>
    <row r="160" ht="15.0" customHeight="1">
      <c r="A160" s="1"/>
      <c r="B160" s="3"/>
      <c r="C160" s="1"/>
      <c r="D160" s="1"/>
      <c r="E160" s="1"/>
      <c r="F160" s="2"/>
      <c r="G160" s="2"/>
      <c r="H160" s="2"/>
      <c r="I160" s="2"/>
      <c r="J160" s="1" t="s">
        <v>87</v>
      </c>
      <c r="K160" s="3">
        <v>41816.0</v>
      </c>
      <c r="L160" s="1" t="s">
        <v>101</v>
      </c>
      <c r="M160" s="1">
        <v>25.0</v>
      </c>
      <c r="N160" s="1">
        <v>86.0</v>
      </c>
      <c r="O160" s="2"/>
      <c r="P160" s="2"/>
      <c r="Q160" s="2"/>
    </row>
    <row r="161" ht="15.0" customHeight="1">
      <c r="A161" s="1"/>
      <c r="B161" s="3"/>
      <c r="C161" s="1"/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7" width="17.29"/>
  </cols>
  <sheetData>
    <row r="1" ht="15.75" customHeight="1">
      <c r="A1" s="9" t="s">
        <v>102</v>
      </c>
      <c r="B1" s="9" t="s">
        <v>1</v>
      </c>
      <c r="C1" s="9" t="s">
        <v>2</v>
      </c>
      <c r="D1" s="9" t="s">
        <v>3</v>
      </c>
      <c r="E1" s="9" t="s">
        <v>103</v>
      </c>
      <c r="F1" s="9" t="s">
        <v>9</v>
      </c>
      <c r="G1" s="9" t="s">
        <v>104</v>
      </c>
      <c r="H1" s="9" t="s">
        <v>105</v>
      </c>
      <c r="J1" s="9" t="s">
        <v>0</v>
      </c>
      <c r="K1" s="9" t="s">
        <v>8</v>
      </c>
      <c r="L1" s="9" t="s">
        <v>2</v>
      </c>
      <c r="M1" s="9" t="s">
        <v>3</v>
      </c>
      <c r="N1" s="9" t="s">
        <v>4</v>
      </c>
      <c r="O1" s="9" t="s">
        <v>9</v>
      </c>
      <c r="P1" s="9" t="s">
        <v>6</v>
      </c>
      <c r="Q1" s="9" t="s">
        <v>105</v>
      </c>
    </row>
    <row r="2" ht="15.75" customHeight="1">
      <c r="A2" s="9" t="s">
        <v>87</v>
      </c>
      <c r="B2" s="10">
        <v>41830.0</v>
      </c>
      <c r="C2" s="9" t="s">
        <v>47</v>
      </c>
      <c r="D2" s="9">
        <v>22.0</v>
      </c>
      <c r="E2" s="9">
        <v>1.0</v>
      </c>
      <c r="F2" s="9">
        <v>4.0</v>
      </c>
      <c r="G2" s="14" t="str">
        <f>AVERAGE(D2:D5)</f>
        <v>22.25</v>
      </c>
      <c r="H2" s="14" t="str">
        <f>AVERAGE(D2:D9)</f>
        <v>24</v>
      </c>
      <c r="J2" s="9" t="s">
        <v>79</v>
      </c>
      <c r="K2" s="10">
        <v>41829.0</v>
      </c>
      <c r="L2" s="9" t="s">
        <v>26</v>
      </c>
      <c r="M2" s="9">
        <v>9.0</v>
      </c>
      <c r="N2" s="9">
        <v>1.0</v>
      </c>
      <c r="O2" s="9">
        <v>21.0</v>
      </c>
      <c r="P2" s="9">
        <v>16.0952380952381</v>
      </c>
      <c r="Q2" s="9">
        <v>16.1739130434783</v>
      </c>
    </row>
    <row r="3" ht="15.75" customHeight="1">
      <c r="A3" s="9" t="s">
        <v>87</v>
      </c>
      <c r="B3" s="10">
        <v>41830.0</v>
      </c>
      <c r="C3" s="9" t="s">
        <v>47</v>
      </c>
      <c r="D3" s="9">
        <v>19.0</v>
      </c>
      <c r="E3" s="9">
        <v>2.0</v>
      </c>
      <c r="J3" s="9" t="s">
        <v>79</v>
      </c>
      <c r="K3" s="10">
        <v>41829.0</v>
      </c>
      <c r="L3" s="9" t="s">
        <v>26</v>
      </c>
      <c r="M3" s="9">
        <v>13.0</v>
      </c>
      <c r="N3" s="9">
        <v>2.0</v>
      </c>
    </row>
    <row r="4" ht="15.75" customHeight="1">
      <c r="A4" s="9" t="s">
        <v>87</v>
      </c>
      <c r="B4" s="10">
        <v>41830.0</v>
      </c>
      <c r="C4" s="9" t="s">
        <v>47</v>
      </c>
      <c r="D4" s="9">
        <v>25.0</v>
      </c>
      <c r="E4" s="9">
        <v>3.0</v>
      </c>
      <c r="J4" s="9" t="s">
        <v>79</v>
      </c>
      <c r="K4" s="10">
        <v>41829.0</v>
      </c>
      <c r="L4" s="9" t="s">
        <v>26</v>
      </c>
      <c r="M4" s="9">
        <v>11.0</v>
      </c>
      <c r="N4" s="9">
        <v>3.0</v>
      </c>
    </row>
    <row r="5" ht="15.75" customHeight="1">
      <c r="A5" s="9" t="s">
        <v>87</v>
      </c>
      <c r="B5" s="10">
        <v>41830.0</v>
      </c>
      <c r="C5" s="9" t="s">
        <v>47</v>
      </c>
      <c r="D5" s="9">
        <v>23.0</v>
      </c>
      <c r="E5" s="9">
        <v>4.0</v>
      </c>
      <c r="J5" s="9" t="s">
        <v>79</v>
      </c>
      <c r="K5" s="10">
        <v>41829.0</v>
      </c>
      <c r="L5" s="9" t="s">
        <v>26</v>
      </c>
      <c r="M5" s="9">
        <v>20.0</v>
      </c>
      <c r="N5" s="9">
        <v>4.0</v>
      </c>
    </row>
    <row r="6" ht="15.75" customHeight="1">
      <c r="A6" s="9" t="s">
        <v>87</v>
      </c>
      <c r="B6" s="10">
        <v>41830.0</v>
      </c>
      <c r="C6" s="9" t="s">
        <v>49</v>
      </c>
      <c r="D6" s="9">
        <v>20.0</v>
      </c>
      <c r="E6" s="9">
        <v>1.0</v>
      </c>
      <c r="F6" s="9">
        <v>3.0</v>
      </c>
      <c r="G6" s="8" t="str">
        <f>AVERAGE(D6:D8)</f>
        <v>24</v>
      </c>
      <c r="J6" s="9" t="s">
        <v>79</v>
      </c>
      <c r="K6" s="10">
        <v>41829.0</v>
      </c>
      <c r="L6" s="9" t="s">
        <v>26</v>
      </c>
      <c r="M6" s="9">
        <v>17.0</v>
      </c>
      <c r="N6" s="9">
        <v>5.0</v>
      </c>
    </row>
    <row r="7" ht="15.75" customHeight="1">
      <c r="A7" s="9" t="s">
        <v>87</v>
      </c>
      <c r="B7" s="10">
        <v>41830.0</v>
      </c>
      <c r="C7" s="9" t="s">
        <v>106</v>
      </c>
      <c r="D7" s="9">
        <v>22.0</v>
      </c>
      <c r="E7" s="9">
        <v>2.0</v>
      </c>
      <c r="J7" s="9" t="s">
        <v>79</v>
      </c>
      <c r="K7" s="10">
        <v>41829.0</v>
      </c>
      <c r="L7" s="9" t="s">
        <v>26</v>
      </c>
      <c r="M7" s="9">
        <v>16.0</v>
      </c>
      <c r="N7" s="9">
        <v>6.0</v>
      </c>
    </row>
    <row r="8" ht="15.75" customHeight="1">
      <c r="A8" s="9" t="s">
        <v>87</v>
      </c>
      <c r="B8" s="10">
        <v>41830.0</v>
      </c>
      <c r="C8" s="9" t="s">
        <v>49</v>
      </c>
      <c r="D8" s="9">
        <v>30.0</v>
      </c>
      <c r="E8" s="9">
        <v>3.0</v>
      </c>
      <c r="J8" s="9" t="s">
        <v>79</v>
      </c>
      <c r="K8" s="10">
        <v>41829.0</v>
      </c>
      <c r="L8" s="9" t="s">
        <v>26</v>
      </c>
      <c r="M8" s="9">
        <v>20.0</v>
      </c>
      <c r="N8" s="9">
        <v>7.0</v>
      </c>
    </row>
    <row r="9" ht="15.75" customHeight="1">
      <c r="A9" s="9" t="s">
        <v>87</v>
      </c>
      <c r="B9" s="10">
        <v>41830.0</v>
      </c>
      <c r="C9" s="9" t="s">
        <v>33</v>
      </c>
      <c r="D9" s="9">
        <v>31.0</v>
      </c>
      <c r="E9" s="9">
        <v>1.0</v>
      </c>
      <c r="F9" s="9">
        <v>3.0</v>
      </c>
      <c r="G9" s="8" t="str">
        <f>AVERAGE(D9:D11)</f>
        <v>30.66666667</v>
      </c>
      <c r="H9" s="9">
        <v>30.666666666666</v>
      </c>
      <c r="J9" s="9" t="s">
        <v>79</v>
      </c>
      <c r="K9" s="10">
        <v>41829.0</v>
      </c>
      <c r="L9" s="9" t="s">
        <v>26</v>
      </c>
      <c r="M9" s="9">
        <v>10.0</v>
      </c>
      <c r="N9" s="9">
        <v>8.0</v>
      </c>
    </row>
    <row r="10" ht="15.75" customHeight="1">
      <c r="A10" s="9" t="s">
        <v>87</v>
      </c>
      <c r="B10" s="10">
        <v>41830.0</v>
      </c>
      <c r="C10" s="9" t="s">
        <v>33</v>
      </c>
      <c r="D10" s="9">
        <v>33.0</v>
      </c>
      <c r="E10" s="9">
        <v>2.0</v>
      </c>
      <c r="J10" s="9" t="s">
        <v>79</v>
      </c>
      <c r="K10" s="10">
        <v>41829.0</v>
      </c>
      <c r="L10" s="9" t="s">
        <v>26</v>
      </c>
      <c r="M10" s="9">
        <v>18.0</v>
      </c>
      <c r="N10" s="9">
        <v>9.0</v>
      </c>
    </row>
    <row r="11" ht="15.75" customHeight="1">
      <c r="A11" s="9" t="s">
        <v>87</v>
      </c>
      <c r="B11" s="10">
        <v>41830.0</v>
      </c>
      <c r="C11" s="9" t="s">
        <v>33</v>
      </c>
      <c r="D11" s="9">
        <v>28.0</v>
      </c>
      <c r="E11" s="9">
        <v>3.0</v>
      </c>
      <c r="J11" s="9" t="s">
        <v>79</v>
      </c>
      <c r="K11" s="10">
        <v>41829.0</v>
      </c>
      <c r="L11" s="9" t="s">
        <v>26</v>
      </c>
      <c r="M11" s="9">
        <v>11.0</v>
      </c>
      <c r="N11" s="9">
        <v>10.0</v>
      </c>
    </row>
    <row r="12" ht="15.75" customHeight="1">
      <c r="J12" s="9" t="s">
        <v>79</v>
      </c>
      <c r="K12" s="10">
        <v>41829.0</v>
      </c>
      <c r="L12" s="9" t="s">
        <v>26</v>
      </c>
      <c r="M12" s="9">
        <v>22.0</v>
      </c>
      <c r="N12" s="9">
        <v>11.0</v>
      </c>
    </row>
    <row r="13" ht="15.75" customHeight="1">
      <c r="J13" s="9" t="s">
        <v>79</v>
      </c>
      <c r="K13" s="10">
        <v>41829.0</v>
      </c>
      <c r="L13" s="9" t="s">
        <v>26</v>
      </c>
      <c r="M13" s="9">
        <v>18.0</v>
      </c>
      <c r="N13" s="9">
        <v>12.0</v>
      </c>
    </row>
    <row r="14" ht="15.75" customHeight="1">
      <c r="J14" s="9" t="s">
        <v>79</v>
      </c>
      <c r="K14" s="10">
        <v>41829.0</v>
      </c>
      <c r="L14" s="9" t="s">
        <v>26</v>
      </c>
      <c r="M14" s="9">
        <v>21.0</v>
      </c>
      <c r="N14" s="9">
        <v>13.0</v>
      </c>
    </row>
    <row r="15" ht="15.75" customHeight="1">
      <c r="J15" s="9" t="s">
        <v>79</v>
      </c>
      <c r="K15" s="10">
        <v>41829.0</v>
      </c>
      <c r="L15" s="9" t="s">
        <v>26</v>
      </c>
      <c r="M15" s="9">
        <v>16.0</v>
      </c>
      <c r="N15" s="9">
        <v>14.0</v>
      </c>
    </row>
    <row r="16" ht="15.75" customHeight="1">
      <c r="J16" s="9" t="s">
        <v>79</v>
      </c>
      <c r="K16" s="10">
        <v>41829.0</v>
      </c>
      <c r="L16" s="9" t="s">
        <v>26</v>
      </c>
      <c r="M16" s="9">
        <v>17.0</v>
      </c>
      <c r="N16" s="9">
        <v>15.0</v>
      </c>
    </row>
    <row r="17" ht="15.75" customHeight="1">
      <c r="J17" s="9" t="s">
        <v>79</v>
      </c>
      <c r="K17" s="10">
        <v>41829.0</v>
      </c>
      <c r="L17" s="9" t="s">
        <v>26</v>
      </c>
      <c r="M17" s="9">
        <v>16.0</v>
      </c>
      <c r="N17" s="9">
        <v>16.0</v>
      </c>
    </row>
    <row r="18" ht="15.75" customHeight="1">
      <c r="J18" s="9" t="s">
        <v>79</v>
      </c>
      <c r="K18" s="10">
        <v>41829.0</v>
      </c>
      <c r="L18" s="9" t="s">
        <v>26</v>
      </c>
      <c r="M18" s="9">
        <v>13.0</v>
      </c>
      <c r="N18" s="9">
        <v>17.0</v>
      </c>
    </row>
    <row r="19" ht="15.75" customHeight="1">
      <c r="J19" s="9" t="s">
        <v>79</v>
      </c>
      <c r="K19" s="10">
        <v>41829.0</v>
      </c>
      <c r="L19" s="9" t="s">
        <v>26</v>
      </c>
      <c r="M19" s="9">
        <v>17.0</v>
      </c>
      <c r="N19" s="9">
        <v>18.0</v>
      </c>
    </row>
    <row r="20" ht="15.75" customHeight="1">
      <c r="J20" s="9" t="s">
        <v>79</v>
      </c>
      <c r="K20" s="10">
        <v>41829.0</v>
      </c>
      <c r="L20" s="9" t="s">
        <v>26</v>
      </c>
      <c r="M20" s="9">
        <v>13.0</v>
      </c>
      <c r="N20" s="9">
        <v>19.0</v>
      </c>
    </row>
    <row r="21" ht="15.75" customHeight="1">
      <c r="J21" s="9" t="s">
        <v>79</v>
      </c>
      <c r="K21" s="10">
        <v>41829.0</v>
      </c>
      <c r="L21" s="9" t="s">
        <v>26</v>
      </c>
      <c r="M21" s="9">
        <v>20.0</v>
      </c>
      <c r="N21" s="9">
        <v>20.0</v>
      </c>
    </row>
    <row r="22" ht="15.75" customHeight="1">
      <c r="J22" s="9" t="s">
        <v>79</v>
      </c>
      <c r="K22" s="10">
        <v>41829.0</v>
      </c>
      <c r="L22" s="9" t="s">
        <v>26</v>
      </c>
      <c r="M22" s="9">
        <v>20.0</v>
      </c>
      <c r="N22" s="9">
        <v>21.0</v>
      </c>
    </row>
    <row r="23" ht="15.75" customHeight="1">
      <c r="J23" s="9" t="s">
        <v>79</v>
      </c>
      <c r="K23" s="10">
        <v>41822.0</v>
      </c>
      <c r="L23" s="9" t="s">
        <v>78</v>
      </c>
      <c r="M23" s="9">
        <v>14.0</v>
      </c>
      <c r="N23" s="9">
        <v>1.0</v>
      </c>
      <c r="O23" s="9">
        <v>2.0</v>
      </c>
      <c r="P23" s="9">
        <v>17.0</v>
      </c>
    </row>
    <row r="24" ht="15.75" customHeight="1">
      <c r="J24" s="9" t="s">
        <v>79</v>
      </c>
      <c r="K24" s="10">
        <v>41822.0</v>
      </c>
      <c r="L24" s="9" t="s">
        <v>78</v>
      </c>
      <c r="M24" s="9">
        <v>20.0</v>
      </c>
      <c r="N24" s="9">
        <v>2.0</v>
      </c>
    </row>
    <row r="25" ht="15.75" customHeight="1">
      <c r="J25" s="9" t="s">
        <v>79</v>
      </c>
      <c r="K25" s="10">
        <v>41822.0</v>
      </c>
      <c r="L25" s="9" t="s">
        <v>76</v>
      </c>
      <c r="M25" s="9">
        <v>32.0</v>
      </c>
      <c r="N25" s="9">
        <v>1.0</v>
      </c>
      <c r="O25" s="9">
        <v>21.0</v>
      </c>
      <c r="P25" s="9">
        <v>20.9047619047619</v>
      </c>
      <c r="Q25" s="9">
        <v>19.4848484848485</v>
      </c>
    </row>
    <row r="26" ht="15.75" customHeight="1">
      <c r="J26" s="9" t="s">
        <v>79</v>
      </c>
      <c r="K26" s="10">
        <v>41822.0</v>
      </c>
      <c r="L26" s="9" t="s">
        <v>76</v>
      </c>
      <c r="M26" s="9">
        <v>17.5</v>
      </c>
      <c r="N26" s="9">
        <v>2.0</v>
      </c>
    </row>
    <row r="27" ht="15.75" customHeight="1">
      <c r="J27" s="9" t="s">
        <v>79</v>
      </c>
      <c r="K27" s="10">
        <v>41822.0</v>
      </c>
      <c r="L27" s="9" t="s">
        <v>76</v>
      </c>
      <c r="M27" s="9">
        <v>22.0</v>
      </c>
      <c r="N27" s="9">
        <v>3.0</v>
      </c>
    </row>
    <row r="28" ht="15.75" customHeight="1">
      <c r="J28" s="9" t="s">
        <v>79</v>
      </c>
      <c r="K28" s="10">
        <v>41822.0</v>
      </c>
      <c r="L28" s="9" t="s">
        <v>76</v>
      </c>
      <c r="M28" s="9">
        <v>17.0</v>
      </c>
      <c r="N28" s="9">
        <v>4.0</v>
      </c>
    </row>
    <row r="29" ht="15.75" customHeight="1">
      <c r="J29" s="9" t="s">
        <v>79</v>
      </c>
      <c r="K29" s="10">
        <v>41822.0</v>
      </c>
      <c r="L29" s="9" t="s">
        <v>76</v>
      </c>
      <c r="M29" s="9">
        <v>21.0</v>
      </c>
      <c r="N29" s="9">
        <v>5.0</v>
      </c>
    </row>
    <row r="30" ht="15.75" customHeight="1">
      <c r="J30" s="9" t="s">
        <v>79</v>
      </c>
      <c r="K30" s="10">
        <v>41822.0</v>
      </c>
      <c r="L30" s="9" t="s">
        <v>76</v>
      </c>
      <c r="M30" s="9">
        <v>30.0</v>
      </c>
      <c r="N30" s="9">
        <v>6.0</v>
      </c>
    </row>
    <row r="31" ht="15.75" customHeight="1">
      <c r="J31" s="9" t="s">
        <v>79</v>
      </c>
      <c r="K31" s="10">
        <v>41822.0</v>
      </c>
      <c r="L31" s="9" t="s">
        <v>76</v>
      </c>
      <c r="M31" s="9">
        <v>26.0</v>
      </c>
      <c r="N31" s="9">
        <v>7.0</v>
      </c>
    </row>
    <row r="32" ht="15.75" customHeight="1">
      <c r="J32" s="9" t="s">
        <v>79</v>
      </c>
      <c r="K32" s="10">
        <v>41822.0</v>
      </c>
      <c r="L32" s="9" t="s">
        <v>76</v>
      </c>
      <c r="M32" s="9">
        <v>12.0</v>
      </c>
      <c r="N32" s="9">
        <v>8.0</v>
      </c>
    </row>
    <row r="33" ht="15.75" customHeight="1">
      <c r="J33" s="9" t="s">
        <v>79</v>
      </c>
      <c r="K33" s="10">
        <v>41822.0</v>
      </c>
      <c r="L33" s="9" t="s">
        <v>76</v>
      </c>
      <c r="M33" s="9">
        <v>27.0</v>
      </c>
      <c r="N33" s="9">
        <v>9.0</v>
      </c>
    </row>
    <row r="34" ht="15.75" customHeight="1">
      <c r="J34" s="9" t="s">
        <v>79</v>
      </c>
      <c r="K34" s="10">
        <v>41822.0</v>
      </c>
      <c r="L34" s="9" t="s">
        <v>76</v>
      </c>
      <c r="M34" s="9">
        <v>17.0</v>
      </c>
      <c r="N34" s="9">
        <v>10.0</v>
      </c>
    </row>
    <row r="35" ht="15.75" customHeight="1">
      <c r="J35" s="9" t="s">
        <v>79</v>
      </c>
      <c r="K35" s="10">
        <v>41822.0</v>
      </c>
      <c r="L35" s="9" t="s">
        <v>76</v>
      </c>
      <c r="M35" s="9">
        <v>28.5</v>
      </c>
      <c r="N35" s="9">
        <v>11.0</v>
      </c>
    </row>
    <row r="36" ht="15.75" customHeight="1">
      <c r="J36" s="9" t="s">
        <v>79</v>
      </c>
      <c r="K36" s="10">
        <v>41822.0</v>
      </c>
      <c r="L36" s="9" t="s">
        <v>76</v>
      </c>
      <c r="M36" s="9">
        <v>20.0</v>
      </c>
      <c r="N36" s="9">
        <v>12.0</v>
      </c>
    </row>
    <row r="37" ht="15.75" customHeight="1">
      <c r="J37" s="9" t="s">
        <v>79</v>
      </c>
      <c r="K37" s="10">
        <v>41822.0</v>
      </c>
      <c r="L37" s="9" t="s">
        <v>76</v>
      </c>
      <c r="M37" s="9">
        <v>25.0</v>
      </c>
      <c r="N37" s="9">
        <v>13.0</v>
      </c>
    </row>
    <row r="38" ht="15.75" customHeight="1">
      <c r="J38" s="9" t="s">
        <v>79</v>
      </c>
      <c r="K38" s="10">
        <v>41822.0</v>
      </c>
      <c r="L38" s="9" t="s">
        <v>76</v>
      </c>
      <c r="M38" s="9">
        <v>21.0</v>
      </c>
      <c r="N38" s="9">
        <v>14.0</v>
      </c>
    </row>
    <row r="39" ht="15.75" customHeight="1">
      <c r="J39" s="9" t="s">
        <v>79</v>
      </c>
      <c r="K39" s="10">
        <v>41822.0</v>
      </c>
      <c r="L39" s="9" t="s">
        <v>76</v>
      </c>
      <c r="M39" s="9">
        <v>12.0</v>
      </c>
      <c r="N39" s="9">
        <v>15.0</v>
      </c>
    </row>
    <row r="40" ht="15.75" customHeight="1">
      <c r="J40" s="9" t="s">
        <v>79</v>
      </c>
      <c r="K40" s="10">
        <v>41822.0</v>
      </c>
      <c r="L40" s="9" t="s">
        <v>76</v>
      </c>
      <c r="M40" s="9">
        <v>19.0</v>
      </c>
      <c r="N40" s="9">
        <v>16.0</v>
      </c>
    </row>
    <row r="41" ht="15.75" customHeight="1">
      <c r="J41" s="9" t="s">
        <v>79</v>
      </c>
      <c r="K41" s="10">
        <v>41822.0</v>
      </c>
      <c r="L41" s="9" t="s">
        <v>76</v>
      </c>
      <c r="M41" s="9">
        <v>11.0</v>
      </c>
      <c r="N41" s="9">
        <v>17.0</v>
      </c>
    </row>
    <row r="42" ht="15.75" customHeight="1">
      <c r="J42" s="9" t="s">
        <v>79</v>
      </c>
      <c r="K42" s="10">
        <v>41822.0</v>
      </c>
      <c r="L42" s="9" t="s">
        <v>76</v>
      </c>
      <c r="M42" s="9">
        <v>15.0</v>
      </c>
      <c r="N42" s="9">
        <v>18.0</v>
      </c>
    </row>
    <row r="43" ht="15.75" customHeight="1">
      <c r="J43" s="9" t="s">
        <v>79</v>
      </c>
      <c r="K43" s="10">
        <v>41822.0</v>
      </c>
      <c r="L43" s="9" t="s">
        <v>76</v>
      </c>
      <c r="M43" s="9">
        <v>21.0</v>
      </c>
      <c r="N43" s="9">
        <v>19.0</v>
      </c>
    </row>
    <row r="44" ht="15.75" customHeight="1">
      <c r="J44" s="9" t="s">
        <v>79</v>
      </c>
      <c r="K44" s="10">
        <v>41822.0</v>
      </c>
      <c r="L44" s="9" t="s">
        <v>76</v>
      </c>
      <c r="M44" s="9">
        <v>22.0</v>
      </c>
      <c r="N44" s="9">
        <v>20.0</v>
      </c>
    </row>
    <row r="45" ht="15.75" customHeight="1">
      <c r="J45" s="9" t="s">
        <v>79</v>
      </c>
      <c r="K45" s="10">
        <v>41822.0</v>
      </c>
      <c r="L45" s="9" t="s">
        <v>76</v>
      </c>
      <c r="M45" s="9">
        <v>23.0</v>
      </c>
      <c r="N45" s="9">
        <v>21.0</v>
      </c>
    </row>
    <row r="46" ht="15.75" customHeight="1">
      <c r="J46" s="9" t="s">
        <v>79</v>
      </c>
      <c r="K46" s="10">
        <v>41829.0</v>
      </c>
      <c r="L46" s="9" t="s">
        <v>20</v>
      </c>
      <c r="M46" s="9">
        <v>18.0</v>
      </c>
      <c r="N46" s="9">
        <v>1.0</v>
      </c>
      <c r="O46" s="9">
        <v>12.0</v>
      </c>
      <c r="P46" s="9">
        <v>17.0</v>
      </c>
    </row>
    <row r="47" ht="15.75" customHeight="1">
      <c r="J47" s="9" t="s">
        <v>79</v>
      </c>
      <c r="K47" s="10">
        <v>41829.0</v>
      </c>
      <c r="L47" s="9" t="s">
        <v>20</v>
      </c>
      <c r="M47" s="9">
        <v>14.0</v>
      </c>
      <c r="N47" s="9">
        <v>2.0</v>
      </c>
    </row>
    <row r="48" ht="15.75" customHeight="1">
      <c r="J48" s="9" t="s">
        <v>79</v>
      </c>
      <c r="K48" s="10">
        <v>41829.0</v>
      </c>
      <c r="L48" s="9" t="s">
        <v>20</v>
      </c>
      <c r="M48" s="9">
        <v>19.0</v>
      </c>
      <c r="N48" s="9">
        <v>3.0</v>
      </c>
    </row>
    <row r="49" ht="15.75" customHeight="1">
      <c r="J49" s="9" t="s">
        <v>79</v>
      </c>
      <c r="K49" s="10">
        <v>41829.0</v>
      </c>
      <c r="L49" s="9" t="s">
        <v>20</v>
      </c>
      <c r="M49" s="9">
        <v>25.0</v>
      </c>
      <c r="N49" s="9">
        <v>4.0</v>
      </c>
    </row>
    <row r="50" ht="15.75" customHeight="1">
      <c r="J50" s="9" t="s">
        <v>79</v>
      </c>
      <c r="K50" s="10">
        <v>41829.0</v>
      </c>
      <c r="L50" s="9" t="s">
        <v>20</v>
      </c>
      <c r="M50" s="9">
        <v>11.0</v>
      </c>
      <c r="N50" s="9">
        <v>5.0</v>
      </c>
    </row>
    <row r="51" ht="15.75" customHeight="1">
      <c r="J51" s="9" t="s">
        <v>79</v>
      </c>
      <c r="K51" s="10">
        <v>41829.0</v>
      </c>
      <c r="L51" s="9" t="s">
        <v>20</v>
      </c>
      <c r="M51" s="9">
        <v>11.5</v>
      </c>
      <c r="N51" s="9">
        <v>6.0</v>
      </c>
    </row>
    <row r="52" ht="15.75" customHeight="1">
      <c r="J52" s="9" t="s">
        <v>79</v>
      </c>
      <c r="K52" s="10">
        <v>41829.0</v>
      </c>
      <c r="L52" s="9" t="s">
        <v>20</v>
      </c>
      <c r="M52" s="9">
        <v>16.0</v>
      </c>
      <c r="N52" s="9">
        <v>7.0</v>
      </c>
    </row>
    <row r="53" ht="15.75" customHeight="1">
      <c r="J53" s="9" t="s">
        <v>79</v>
      </c>
      <c r="K53" s="10">
        <v>41829.0</v>
      </c>
      <c r="L53" s="9" t="s">
        <v>20</v>
      </c>
      <c r="M53" s="9">
        <v>18.5</v>
      </c>
      <c r="N53" s="9">
        <v>8.0</v>
      </c>
    </row>
    <row r="54" ht="15.75" customHeight="1">
      <c r="J54" s="9" t="s">
        <v>79</v>
      </c>
      <c r="K54" s="10">
        <v>41829.0</v>
      </c>
      <c r="L54" s="9" t="s">
        <v>20</v>
      </c>
      <c r="M54" s="9">
        <v>16.0</v>
      </c>
      <c r="N54" s="9">
        <v>9.0</v>
      </c>
    </row>
    <row r="55" ht="15.75" customHeight="1">
      <c r="J55" s="9" t="s">
        <v>79</v>
      </c>
      <c r="K55" s="10">
        <v>41829.0</v>
      </c>
      <c r="L55" s="9" t="s">
        <v>20</v>
      </c>
      <c r="M55" s="9">
        <v>24.0</v>
      </c>
      <c r="N55" s="9">
        <v>10.0</v>
      </c>
    </row>
    <row r="56" ht="15.75" customHeight="1">
      <c r="J56" s="9" t="s">
        <v>79</v>
      </c>
      <c r="K56" s="10">
        <v>41829.0</v>
      </c>
      <c r="L56" s="9" t="s">
        <v>20</v>
      </c>
      <c r="M56" s="9">
        <v>16.0</v>
      </c>
      <c r="N56" s="9">
        <v>11.0</v>
      </c>
    </row>
    <row r="57" ht="15.75" customHeight="1">
      <c r="J57" s="9" t="s">
        <v>79</v>
      </c>
      <c r="K57" s="10">
        <v>41829.0</v>
      </c>
      <c r="L57" s="9" t="s">
        <v>20</v>
      </c>
      <c r="M57" s="9">
        <v>15.0</v>
      </c>
      <c r="N57" s="9">
        <v>12.0</v>
      </c>
    </row>
    <row r="58" ht="15.75" customHeight="1">
      <c r="J58" s="9" t="s">
        <v>79</v>
      </c>
      <c r="K58" s="10">
        <v>41829.0</v>
      </c>
      <c r="L58" s="9" t="s">
        <v>81</v>
      </c>
      <c r="M58" s="9">
        <v>16.0</v>
      </c>
      <c r="N58" s="9">
        <v>1.0</v>
      </c>
      <c r="O58" s="9">
        <v>6.0</v>
      </c>
      <c r="P58" s="9">
        <v>15.5</v>
      </c>
      <c r="Q58" s="9">
        <v>15.0576923076923</v>
      </c>
    </row>
    <row r="59" ht="15.75" customHeight="1">
      <c r="J59" s="9" t="s">
        <v>79</v>
      </c>
      <c r="K59" s="10">
        <v>41829.0</v>
      </c>
      <c r="L59" s="9" t="s">
        <v>81</v>
      </c>
      <c r="M59" s="9">
        <v>16.0</v>
      </c>
      <c r="N59" s="9">
        <v>2.0</v>
      </c>
    </row>
    <row r="60" ht="15.75" customHeight="1">
      <c r="J60" s="9" t="s">
        <v>79</v>
      </c>
      <c r="K60" s="10">
        <v>41829.0</v>
      </c>
      <c r="L60" s="9" t="s">
        <v>81</v>
      </c>
      <c r="M60" s="9">
        <v>17.0</v>
      </c>
      <c r="N60" s="9">
        <v>3.0</v>
      </c>
    </row>
    <row r="61" ht="15.75" customHeight="1">
      <c r="J61" s="9" t="s">
        <v>79</v>
      </c>
      <c r="K61" s="10">
        <v>41829.0</v>
      </c>
      <c r="L61" s="9" t="s">
        <v>81</v>
      </c>
      <c r="M61" s="9">
        <v>15.0</v>
      </c>
      <c r="N61" s="9">
        <v>4.0</v>
      </c>
    </row>
    <row r="62" ht="15.75" customHeight="1">
      <c r="J62" s="9" t="s">
        <v>79</v>
      </c>
      <c r="K62" s="10">
        <v>41829.0</v>
      </c>
      <c r="L62" s="9" t="s">
        <v>81</v>
      </c>
      <c r="M62" s="9">
        <v>15.0</v>
      </c>
      <c r="N62" s="9">
        <v>5.0</v>
      </c>
    </row>
    <row r="63" ht="15.75" customHeight="1">
      <c r="J63" s="9" t="s">
        <v>79</v>
      </c>
      <c r="K63" s="10">
        <v>41829.0</v>
      </c>
      <c r="L63" s="9" t="s">
        <v>81</v>
      </c>
      <c r="M63" s="9">
        <v>14.0</v>
      </c>
      <c r="N63" s="9">
        <v>6.0</v>
      </c>
    </row>
    <row r="64" ht="15.75" customHeight="1">
      <c r="J64" s="9" t="s">
        <v>79</v>
      </c>
      <c r="K64" s="10">
        <v>41822.0</v>
      </c>
      <c r="L64" s="9" t="s">
        <v>68</v>
      </c>
      <c r="M64" s="9">
        <v>17.0</v>
      </c>
      <c r="N64" s="9">
        <v>1.0</v>
      </c>
      <c r="O64" s="9">
        <v>20.0</v>
      </c>
      <c r="P64" s="9">
        <v>14.925</v>
      </c>
    </row>
    <row r="65" ht="15.75" customHeight="1">
      <c r="J65" s="9" t="s">
        <v>79</v>
      </c>
      <c r="K65" s="10">
        <v>41822.0</v>
      </c>
      <c r="L65" s="9" t="s">
        <v>68</v>
      </c>
      <c r="M65" s="9">
        <v>13.0</v>
      </c>
      <c r="N65" s="9">
        <v>2.0</v>
      </c>
    </row>
    <row r="66" ht="15.75" customHeight="1">
      <c r="J66" s="9" t="s">
        <v>79</v>
      </c>
      <c r="K66" s="10">
        <v>41822.0</v>
      </c>
      <c r="L66" s="9" t="s">
        <v>68</v>
      </c>
      <c r="M66" s="9">
        <v>12.0</v>
      </c>
      <c r="N66" s="9">
        <v>3.0</v>
      </c>
    </row>
    <row r="67" ht="15.75" customHeight="1">
      <c r="J67" s="9" t="s">
        <v>79</v>
      </c>
      <c r="K67" s="10">
        <v>41822.0</v>
      </c>
      <c r="L67" s="9" t="s">
        <v>68</v>
      </c>
      <c r="M67" s="9">
        <v>17.0</v>
      </c>
      <c r="N67" s="9">
        <v>4.0</v>
      </c>
    </row>
    <row r="68" ht="15.75" customHeight="1">
      <c r="J68" s="9" t="s">
        <v>79</v>
      </c>
      <c r="K68" s="10">
        <v>41822.0</v>
      </c>
      <c r="L68" s="9" t="s">
        <v>68</v>
      </c>
      <c r="M68" s="9">
        <v>16.5</v>
      </c>
      <c r="N68" s="9">
        <v>5.0</v>
      </c>
    </row>
    <row r="69" ht="15.75" customHeight="1">
      <c r="J69" s="9" t="s">
        <v>79</v>
      </c>
      <c r="K69" s="10">
        <v>41822.0</v>
      </c>
      <c r="L69" s="9" t="s">
        <v>68</v>
      </c>
      <c r="M69" s="9">
        <v>16.0</v>
      </c>
      <c r="N69" s="9">
        <v>6.0</v>
      </c>
    </row>
    <row r="70" ht="15.75" customHeight="1">
      <c r="J70" s="9" t="s">
        <v>79</v>
      </c>
      <c r="K70" s="10">
        <v>41822.0</v>
      </c>
      <c r="L70" s="9" t="s">
        <v>68</v>
      </c>
      <c r="M70" s="9">
        <v>21.0</v>
      </c>
      <c r="N70" s="9">
        <v>7.0</v>
      </c>
    </row>
    <row r="71" ht="15.75" customHeight="1">
      <c r="J71" s="9" t="s">
        <v>79</v>
      </c>
      <c r="K71" s="10">
        <v>41822.0</v>
      </c>
      <c r="L71" s="9" t="s">
        <v>68</v>
      </c>
      <c r="M71" s="9">
        <v>16.0</v>
      </c>
      <c r="N71" s="9">
        <v>8.0</v>
      </c>
    </row>
    <row r="72" ht="15.75" customHeight="1">
      <c r="J72" s="9" t="s">
        <v>79</v>
      </c>
      <c r="K72" s="10">
        <v>41822.0</v>
      </c>
      <c r="L72" s="9" t="s">
        <v>68</v>
      </c>
      <c r="M72" s="9">
        <v>12.0</v>
      </c>
      <c r="N72" s="9">
        <v>9.0</v>
      </c>
    </row>
    <row r="73" ht="15.75" customHeight="1">
      <c r="J73" s="9" t="s">
        <v>79</v>
      </c>
      <c r="K73" s="10">
        <v>41822.0</v>
      </c>
      <c r="L73" s="9" t="s">
        <v>68</v>
      </c>
      <c r="M73" s="9">
        <v>19.0</v>
      </c>
      <c r="N73" s="9">
        <v>10.0</v>
      </c>
    </row>
    <row r="74" ht="15.75" customHeight="1">
      <c r="J74" s="9" t="s">
        <v>79</v>
      </c>
      <c r="K74" s="10">
        <v>41822.0</v>
      </c>
      <c r="L74" s="9" t="s">
        <v>68</v>
      </c>
      <c r="M74" s="9">
        <v>17.0</v>
      </c>
      <c r="N74" s="9">
        <v>11.0</v>
      </c>
    </row>
    <row r="75" ht="15.75" customHeight="1">
      <c r="J75" s="9" t="s">
        <v>79</v>
      </c>
      <c r="K75" s="10">
        <v>41822.0</v>
      </c>
      <c r="L75" s="9" t="s">
        <v>68</v>
      </c>
      <c r="M75" s="9">
        <v>13.0</v>
      </c>
      <c r="N75" s="9">
        <v>12.0</v>
      </c>
    </row>
    <row r="76" ht="15.75" customHeight="1">
      <c r="J76" s="9" t="s">
        <v>79</v>
      </c>
      <c r="K76" s="10">
        <v>41822.0</v>
      </c>
      <c r="L76" s="9" t="s">
        <v>68</v>
      </c>
      <c r="M76" s="9">
        <v>14.0</v>
      </c>
      <c r="N76" s="9">
        <v>13.0</v>
      </c>
    </row>
    <row r="77" ht="15.75" customHeight="1">
      <c r="J77" s="9" t="s">
        <v>79</v>
      </c>
      <c r="K77" s="10">
        <v>41822.0</v>
      </c>
      <c r="L77" s="9" t="s">
        <v>68</v>
      </c>
      <c r="M77" s="9">
        <v>15.0</v>
      </c>
      <c r="N77" s="9">
        <v>14.0</v>
      </c>
    </row>
    <row r="78" ht="15.75" customHeight="1">
      <c r="J78" s="9" t="s">
        <v>79</v>
      </c>
      <c r="K78" s="10">
        <v>41822.0</v>
      </c>
      <c r="L78" s="9" t="s">
        <v>68</v>
      </c>
      <c r="M78" s="9">
        <v>10.0</v>
      </c>
      <c r="N78" s="9">
        <v>15.0</v>
      </c>
    </row>
    <row r="79" ht="15.75" customHeight="1">
      <c r="J79" s="9" t="s">
        <v>79</v>
      </c>
      <c r="K79" s="10">
        <v>41822.0</v>
      </c>
      <c r="L79" s="9" t="s">
        <v>68</v>
      </c>
      <c r="M79" s="9">
        <v>18.5</v>
      </c>
      <c r="N79" s="9">
        <v>16.0</v>
      </c>
    </row>
    <row r="80" ht="15.75" customHeight="1">
      <c r="J80" s="9" t="s">
        <v>79</v>
      </c>
      <c r="K80" s="10">
        <v>41822.0</v>
      </c>
      <c r="L80" s="9" t="s">
        <v>68</v>
      </c>
      <c r="M80" s="9">
        <v>12.0</v>
      </c>
      <c r="N80" s="9">
        <v>17.0</v>
      </c>
    </row>
    <row r="81" ht="15.75" customHeight="1">
      <c r="J81" s="9" t="s">
        <v>79</v>
      </c>
      <c r="K81" s="10">
        <v>41822.0</v>
      </c>
      <c r="L81" s="9" t="s">
        <v>68</v>
      </c>
      <c r="M81" s="9">
        <v>12.0</v>
      </c>
      <c r="N81" s="9">
        <v>18.0</v>
      </c>
    </row>
    <row r="82" ht="15.75" customHeight="1">
      <c r="J82" s="9" t="s">
        <v>79</v>
      </c>
      <c r="K82" s="10">
        <v>41822.0</v>
      </c>
      <c r="L82" s="9" t="s">
        <v>68</v>
      </c>
      <c r="M82" s="9">
        <v>10.5</v>
      </c>
      <c r="N82" s="9">
        <v>19.0</v>
      </c>
    </row>
    <row r="83" ht="15.75" customHeight="1">
      <c r="J83" s="9" t="s">
        <v>79</v>
      </c>
      <c r="K83" s="10">
        <v>41822.0</v>
      </c>
      <c r="L83" s="9" t="s">
        <v>68</v>
      </c>
      <c r="M83" s="9">
        <v>17.0</v>
      </c>
      <c r="N83" s="9">
        <v>20.0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6" width="13.57"/>
  </cols>
  <sheetData>
    <row r="1" ht="15.0" customHeight="1">
      <c r="A1" s="2"/>
      <c r="B1" s="1" t="s">
        <v>107</v>
      </c>
      <c r="C1" s="1" t="s">
        <v>108</v>
      </c>
      <c r="D1" s="1" t="s">
        <v>109</v>
      </c>
      <c r="E1" s="2"/>
      <c r="F1" s="1" t="s">
        <v>110</v>
      </c>
      <c r="G1" s="1" t="s">
        <v>111</v>
      </c>
      <c r="H1" s="1" t="s">
        <v>112</v>
      </c>
      <c r="I1" s="2"/>
      <c r="J1" s="1" t="s">
        <v>113</v>
      </c>
      <c r="K1" s="1" t="s">
        <v>114</v>
      </c>
      <c r="L1" s="1" t="s">
        <v>115</v>
      </c>
      <c r="M1" s="2"/>
      <c r="N1" s="1" t="s">
        <v>116</v>
      </c>
      <c r="O1" s="1" t="s">
        <v>117</v>
      </c>
      <c r="P1" s="1" t="s">
        <v>118</v>
      </c>
    </row>
    <row r="2" ht="15.0" customHeight="1">
      <c r="A2" s="1" t="s">
        <v>119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5.0" customHeight="1">
      <c r="A3" s="1" t="s">
        <v>120</v>
      </c>
      <c r="B3" s="1">
        <v>19.64814815</v>
      </c>
      <c r="C3" s="1">
        <v>15.9861111111111</v>
      </c>
      <c r="D3" s="1">
        <v>16.5506329113924</v>
      </c>
      <c r="E3" s="2"/>
      <c r="F3" s="1">
        <v>15.29545455</v>
      </c>
      <c r="G3" s="1">
        <v>12.5</v>
      </c>
      <c r="H3" s="1">
        <v>14.8571428571429</v>
      </c>
      <c r="I3" s="2"/>
      <c r="J3" s="1">
        <v>13.95</v>
      </c>
      <c r="K3" s="1">
        <v>10.7657657657658</v>
      </c>
      <c r="L3" s="1">
        <v>13.1225490196078</v>
      </c>
      <c r="M3" s="2"/>
      <c r="N3" s="1">
        <v>11.8461538461538</v>
      </c>
      <c r="O3" s="1">
        <v>8.0</v>
      </c>
      <c r="P3" s="1">
        <v>13.5</v>
      </c>
    </row>
    <row r="4" ht="15.0" customHeight="1">
      <c r="A4" s="1" t="s">
        <v>121</v>
      </c>
      <c r="B4" s="1">
        <v>54.0</v>
      </c>
      <c r="C4" s="1">
        <v>72.0</v>
      </c>
      <c r="D4" s="1">
        <v>79.0</v>
      </c>
      <c r="E4" s="2"/>
      <c r="F4" s="1">
        <v>22.0</v>
      </c>
      <c r="G4" s="1">
        <v>20.0</v>
      </c>
      <c r="H4" s="1">
        <v>14.0</v>
      </c>
      <c r="I4" s="2"/>
      <c r="J4" s="1">
        <v>220.0</v>
      </c>
      <c r="K4" s="1">
        <v>111.0</v>
      </c>
      <c r="L4" s="1">
        <v>203.0</v>
      </c>
      <c r="M4" s="2"/>
      <c r="N4" s="1">
        <v>13.0</v>
      </c>
      <c r="O4" s="1">
        <v>1.0</v>
      </c>
      <c r="P4" s="1">
        <v>11.0</v>
      </c>
    </row>
    <row r="5" ht="15.0" customHeight="1">
      <c r="A5" s="1" t="s">
        <v>122</v>
      </c>
      <c r="B5" s="2">
        <v>40.0</v>
      </c>
      <c r="C5" s="2">
        <v>25.0</v>
      </c>
      <c r="D5" s="2">
        <v>35.0</v>
      </c>
      <c r="E5" s="2"/>
      <c r="F5" s="2">
        <v>22.0</v>
      </c>
      <c r="G5" s="2">
        <v>17.0</v>
      </c>
      <c r="H5" s="2">
        <v>22.0</v>
      </c>
      <c r="I5" s="2"/>
      <c r="J5" s="2">
        <v>30.0</v>
      </c>
      <c r="K5" s="2">
        <v>19.0</v>
      </c>
      <c r="L5" s="2">
        <v>25.0</v>
      </c>
      <c r="M5" s="2"/>
      <c r="N5" s="2">
        <v>20.0</v>
      </c>
      <c r="O5" s="2">
        <v>8.0</v>
      </c>
      <c r="P5" s="2">
        <v>19.0</v>
      </c>
    </row>
    <row r="6" ht="15.0" customHeight="1">
      <c r="A6" s="1" t="s">
        <v>123</v>
      </c>
      <c r="B6" s="1">
        <v>10.0</v>
      </c>
      <c r="C6" s="1">
        <v>9.0</v>
      </c>
      <c r="D6" s="1">
        <v>8.0</v>
      </c>
      <c r="E6" s="2"/>
      <c r="F6" s="1">
        <v>10.0</v>
      </c>
      <c r="G6" s="1">
        <v>9.0</v>
      </c>
      <c r="H6" s="1">
        <v>11.0</v>
      </c>
      <c r="I6" s="2"/>
      <c r="J6" s="2">
        <v>4.0</v>
      </c>
      <c r="K6" s="2">
        <v>5.0</v>
      </c>
      <c r="L6" s="2">
        <v>8.0</v>
      </c>
      <c r="M6" s="2"/>
      <c r="N6" s="1">
        <v>8.0</v>
      </c>
      <c r="O6" s="2">
        <v>8.0</v>
      </c>
      <c r="P6" s="1">
        <v>8.0</v>
      </c>
    </row>
    <row r="7" ht="15.0" customHeight="1">
      <c r="A7" s="1" t="s">
        <v>124</v>
      </c>
      <c r="B7" s="1"/>
      <c r="C7" s="1"/>
      <c r="D7" s="1"/>
      <c r="E7" s="2"/>
      <c r="F7" s="1"/>
      <c r="G7" s="1"/>
      <c r="H7" s="1"/>
      <c r="I7" s="2"/>
      <c r="J7" s="2"/>
      <c r="K7" s="2"/>
      <c r="L7" s="2"/>
      <c r="M7" s="2"/>
      <c r="N7" s="1"/>
      <c r="O7" s="1"/>
      <c r="P7" s="1"/>
    </row>
    <row r="8" ht="15.0" customHeight="1">
      <c r="A8" s="1" t="s">
        <v>120</v>
      </c>
      <c r="B8" s="2">
        <v>15.875</v>
      </c>
      <c r="C8" s="2">
        <v>10.0</v>
      </c>
      <c r="D8" s="2">
        <v>17.8620689655172</v>
      </c>
      <c r="E8" s="2"/>
      <c r="F8" s="2">
        <v>13.7837837837838</v>
      </c>
      <c r="G8" s="2">
        <v>12.9891304347826</v>
      </c>
      <c r="H8" s="2">
        <v>10.7857142857143</v>
      </c>
      <c r="I8" s="2"/>
      <c r="J8" s="2"/>
      <c r="K8" s="2"/>
      <c r="L8" s="2"/>
      <c r="M8" s="2"/>
      <c r="N8" s="2">
        <v>10.6</v>
      </c>
      <c r="O8" s="2">
        <v>11.25</v>
      </c>
      <c r="P8" s="2">
        <v>5.2</v>
      </c>
    </row>
    <row r="9" ht="15.0" customHeight="1">
      <c r="A9" s="1" t="s">
        <v>121</v>
      </c>
      <c r="B9" s="1">
        <v>15.0</v>
      </c>
      <c r="C9" s="1">
        <v>3.0</v>
      </c>
      <c r="D9" s="1">
        <v>26.0</v>
      </c>
      <c r="E9" s="2"/>
      <c r="F9" s="1">
        <v>36.0</v>
      </c>
      <c r="G9" s="1">
        <v>45.0</v>
      </c>
      <c r="H9" s="1">
        <v>27.0</v>
      </c>
      <c r="I9" s="2"/>
      <c r="J9" s="2"/>
      <c r="K9" s="2"/>
      <c r="L9" s="2"/>
      <c r="M9" s="2"/>
      <c r="N9" s="2">
        <v>5.0</v>
      </c>
      <c r="O9" s="2">
        <v>5.0</v>
      </c>
      <c r="P9" s="2">
        <v>4.0</v>
      </c>
    </row>
    <row r="10" ht="15.0" customHeight="1">
      <c r="A10" s="1" t="s">
        <v>122</v>
      </c>
      <c r="B10" s="1">
        <v>26.0</v>
      </c>
      <c r="C10" s="1">
        <v>18.0</v>
      </c>
      <c r="D10" s="1">
        <v>33.0</v>
      </c>
      <c r="E10" s="2"/>
      <c r="F10" s="1">
        <v>23.0</v>
      </c>
      <c r="G10" s="1">
        <v>24.0</v>
      </c>
      <c r="H10" s="1">
        <v>25.0</v>
      </c>
      <c r="I10" s="2"/>
      <c r="J10" s="2"/>
      <c r="K10" s="2"/>
      <c r="L10" s="2"/>
      <c r="M10" s="2"/>
      <c r="N10" s="2">
        <v>12.0</v>
      </c>
      <c r="O10" s="2">
        <v>18.0</v>
      </c>
      <c r="P10" s="2">
        <v>9.0</v>
      </c>
    </row>
    <row r="11" ht="15.0" customHeight="1">
      <c r="A11" s="1" t="s">
        <v>123</v>
      </c>
      <c r="B11" s="2">
        <v>9.0</v>
      </c>
      <c r="C11" s="2">
        <v>14.0</v>
      </c>
      <c r="D11" s="2">
        <v>9.0</v>
      </c>
      <c r="E11" s="2"/>
      <c r="F11" s="2">
        <v>7.0</v>
      </c>
      <c r="G11" s="2">
        <v>8.0</v>
      </c>
      <c r="H11" s="2">
        <v>6.0</v>
      </c>
      <c r="I11" s="2"/>
      <c r="J11" s="2"/>
      <c r="K11" s="2"/>
      <c r="L11" s="2"/>
      <c r="M11" s="2"/>
      <c r="N11" s="2">
        <v>8.0</v>
      </c>
      <c r="O11" s="2">
        <v>8.0</v>
      </c>
      <c r="P11" s="2">
        <v>8.0</v>
      </c>
    </row>
    <row r="12" ht="15.0" customHeight="1">
      <c r="A12" s="1" t="s">
        <v>125</v>
      </c>
      <c r="B12" s="1"/>
      <c r="C12" s="1"/>
      <c r="D12" s="1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  <c r="P12" s="1"/>
    </row>
    <row r="13" ht="15.0" customHeight="1">
      <c r="A13" s="1" t="s">
        <v>120</v>
      </c>
      <c r="B13" s="1">
        <v>20.4318181818182</v>
      </c>
      <c r="C13" s="1">
        <v>22.2641509433962</v>
      </c>
      <c r="D13" s="1">
        <v>17.3636363636364</v>
      </c>
      <c r="E13" s="2"/>
      <c r="F13" s="2">
        <v>13.8333333333333</v>
      </c>
      <c r="G13" s="2">
        <v>11.0833333333333</v>
      </c>
      <c r="H13" s="2">
        <v>11.1515151515152</v>
      </c>
      <c r="I13" s="2"/>
      <c r="J13" s="2"/>
      <c r="K13" s="2"/>
      <c r="L13" s="2"/>
      <c r="M13" s="2"/>
      <c r="N13" s="1"/>
      <c r="O13" s="1"/>
      <c r="P13" s="1"/>
    </row>
    <row r="14" ht="15.0" customHeight="1">
      <c r="A14" s="2" t="s">
        <v>121</v>
      </c>
      <c r="B14" s="2">
        <v>43.0</v>
      </c>
      <c r="C14" s="2">
        <v>106.0</v>
      </c>
      <c r="D14" s="2">
        <v>11.0</v>
      </c>
      <c r="E14" s="2"/>
      <c r="F14" s="2">
        <v>6.0</v>
      </c>
      <c r="G14" s="2">
        <v>11.0</v>
      </c>
      <c r="H14" s="2">
        <v>33.0</v>
      </c>
      <c r="I14" s="2"/>
      <c r="J14" s="2"/>
      <c r="K14" s="2"/>
      <c r="L14" s="2"/>
      <c r="M14" s="2"/>
      <c r="N14" s="2"/>
      <c r="O14" s="2"/>
      <c r="P14" s="2"/>
    </row>
    <row r="15" ht="15.0" customHeight="1">
      <c r="A15" s="2" t="s">
        <v>122</v>
      </c>
      <c r="B15" s="2">
        <v>33.0</v>
      </c>
      <c r="C15" s="2">
        <v>33.0</v>
      </c>
      <c r="D15" s="2">
        <v>36.0</v>
      </c>
      <c r="E15" s="2"/>
      <c r="F15" s="2">
        <v>21.0</v>
      </c>
      <c r="G15" s="2">
        <v>18.0</v>
      </c>
      <c r="H15" s="2">
        <v>15.0</v>
      </c>
      <c r="I15" s="2"/>
      <c r="J15" s="2"/>
      <c r="K15" s="2"/>
      <c r="L15" s="2"/>
      <c r="M15" s="2"/>
      <c r="N15" s="2"/>
      <c r="O15" s="2"/>
      <c r="P15" s="2"/>
    </row>
    <row r="16" ht="15.0" customHeight="1">
      <c r="A16" s="2" t="s">
        <v>123</v>
      </c>
      <c r="B16" s="1">
        <v>9.0</v>
      </c>
      <c r="C16" s="1">
        <v>9.0</v>
      </c>
      <c r="D16" s="1">
        <v>10.0</v>
      </c>
      <c r="E16" s="2"/>
      <c r="F16" s="2">
        <v>8.0</v>
      </c>
      <c r="G16" s="2">
        <v>8.0</v>
      </c>
      <c r="H16" s="2">
        <v>7.0</v>
      </c>
      <c r="I16" s="2"/>
      <c r="J16" s="2"/>
      <c r="K16" s="2"/>
      <c r="L16" s="2"/>
      <c r="M16" s="2"/>
      <c r="N16" s="2"/>
      <c r="O16" s="2"/>
      <c r="P16" s="2"/>
    </row>
    <row r="17" ht="15.0" customHeight="1">
      <c r="A17" s="1" t="s">
        <v>126</v>
      </c>
      <c r="B17" s="1"/>
      <c r="C17" s="1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ht="15.0" customHeight="1">
      <c r="A18" s="1" t="s">
        <v>120</v>
      </c>
      <c r="B18" s="1">
        <v>21.3157894736842</v>
      </c>
      <c r="C18" s="1">
        <v>21.5769230769231</v>
      </c>
      <c r="D18" s="1">
        <v>22.1467889908257</v>
      </c>
      <c r="E18" s="2"/>
      <c r="F18" s="2"/>
      <c r="G18" s="2"/>
      <c r="H18" s="2"/>
      <c r="I18" s="2"/>
      <c r="J18" s="2"/>
      <c r="K18" s="2"/>
      <c r="L18" s="2"/>
      <c r="M18" s="2"/>
      <c r="N18" s="2">
        <v>19.5769230769231</v>
      </c>
      <c r="O18" s="2">
        <v>16.1818181818182</v>
      </c>
      <c r="P18" s="2">
        <v>16.46875</v>
      </c>
    </row>
    <row r="19" ht="15.0" customHeight="1">
      <c r="A19" s="1" t="s">
        <v>121</v>
      </c>
      <c r="B19" s="1">
        <v>38.0</v>
      </c>
      <c r="C19" s="1">
        <v>13.0</v>
      </c>
      <c r="D19" s="1">
        <v>109.0</v>
      </c>
      <c r="E19" s="2"/>
      <c r="F19" s="2"/>
      <c r="G19" s="2"/>
      <c r="H19" s="2"/>
      <c r="I19" s="2"/>
      <c r="J19" s="2"/>
      <c r="K19" s="2"/>
      <c r="L19" s="2"/>
      <c r="M19" s="2"/>
      <c r="N19" s="2">
        <v>26.0</v>
      </c>
      <c r="O19" s="2">
        <v>10.0</v>
      </c>
      <c r="P19" s="2">
        <v>32.0</v>
      </c>
    </row>
    <row r="20" ht="15.0" customHeight="1">
      <c r="A20" s="1" t="s">
        <v>122</v>
      </c>
      <c r="B20" s="1">
        <v>41.0</v>
      </c>
      <c r="C20" s="1">
        <v>28.0</v>
      </c>
      <c r="D20" s="1">
        <v>32.0</v>
      </c>
      <c r="E20" s="2"/>
      <c r="F20" s="2"/>
      <c r="G20" s="2"/>
      <c r="H20" s="2"/>
      <c r="I20" s="2"/>
      <c r="J20" s="2"/>
      <c r="K20" s="2"/>
      <c r="L20" s="2"/>
      <c r="M20" s="2"/>
      <c r="N20" s="2">
        <v>30.0</v>
      </c>
      <c r="O20" s="2">
        <v>23.0</v>
      </c>
      <c r="P20" s="2">
        <v>23.0</v>
      </c>
    </row>
    <row r="21" ht="15.0" customHeight="1">
      <c r="A21" s="1" t="s">
        <v>123</v>
      </c>
      <c r="B21" s="1">
        <v>10.0</v>
      </c>
      <c r="C21" s="1">
        <v>17.0</v>
      </c>
      <c r="D21" s="1">
        <v>11.0</v>
      </c>
      <c r="E21" s="2"/>
      <c r="F21" s="2"/>
      <c r="G21" s="2"/>
      <c r="H21" s="2"/>
      <c r="I21" s="2"/>
      <c r="J21" s="2"/>
      <c r="K21" s="2"/>
      <c r="L21" s="2"/>
      <c r="M21" s="2"/>
      <c r="N21" s="2">
        <v>12.0</v>
      </c>
      <c r="O21" s="2">
        <v>11.0</v>
      </c>
      <c r="P21" s="2">
        <v>8.0</v>
      </c>
    </row>
    <row r="22" ht="15.0" customHeight="1">
      <c r="A22" s="1"/>
      <c r="B22" s="1"/>
      <c r="C22" s="1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8" width="13.57"/>
  </cols>
  <sheetData>
    <row r="1" ht="15.0" customHeight="1">
      <c r="A1" s="2"/>
      <c r="B1" s="1" t="s">
        <v>107</v>
      </c>
      <c r="C1" s="1" t="s">
        <v>108</v>
      </c>
      <c r="D1" s="1" t="s">
        <v>127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5.0" customHeight="1">
      <c r="A2" s="1" t="s">
        <v>119</v>
      </c>
      <c r="B2" s="1">
        <v>19.64814815</v>
      </c>
      <c r="C2" s="1">
        <v>15.98611111111111</v>
      </c>
      <c r="D2" s="1">
        <v>16.550632911392405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5.0" customHeight="1">
      <c r="A3" s="1" t="s">
        <v>124</v>
      </c>
      <c r="B3" s="1">
        <v>15.875</v>
      </c>
      <c r="C3" s="1">
        <v>10.0</v>
      </c>
      <c r="D3" s="1">
        <v>17.862068965517242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5.0" customHeight="1">
      <c r="A4" s="1" t="s">
        <v>128</v>
      </c>
      <c r="B4" s="1">
        <v>20.431818181818183</v>
      </c>
      <c r="C4" s="1">
        <v>22.264150943396228</v>
      </c>
      <c r="D4" s="1">
        <v>17.363636363636363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ht="15.0" customHeight="1">
      <c r="A5" s="1" t="s">
        <v>129</v>
      </c>
      <c r="B5" s="1">
        <v>21.31578947368421</v>
      </c>
      <c r="C5" s="1">
        <v>21.576923076923077</v>
      </c>
      <c r="D5" s="1">
        <v>22.146788990825687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15.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ht="15.0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ht="15.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ht="15.0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ht="15.0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ht="15.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ht="15.0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ht="15.0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ht="15.0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ht="15.0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ht="15.0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ht="15.0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ht="15.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ht="15.0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ht="15.0" customHeight="1">
      <c r="A21" s="2"/>
      <c r="B21" s="2" t="s">
        <v>107</v>
      </c>
      <c r="C21" s="2" t="s">
        <v>108</v>
      </c>
      <c r="D21" s="2" t="s">
        <v>127</v>
      </c>
      <c r="E21" s="2"/>
      <c r="F21" s="2"/>
      <c r="G21" s="2"/>
      <c r="H21" s="2" t="s">
        <v>110</v>
      </c>
      <c r="I21" s="2" t="s">
        <v>111</v>
      </c>
      <c r="J21" s="2" t="s">
        <v>112</v>
      </c>
      <c r="K21" s="2"/>
      <c r="L21" s="2"/>
      <c r="M21" s="2"/>
      <c r="N21" s="2" t="s">
        <v>116</v>
      </c>
      <c r="O21" s="2" t="s">
        <v>117</v>
      </c>
      <c r="P21" s="2" t="s">
        <v>118</v>
      </c>
      <c r="Q21" s="2"/>
      <c r="R21" s="2"/>
    </row>
    <row r="22" ht="15.0" customHeight="1">
      <c r="A22" s="2" t="s">
        <v>119</v>
      </c>
      <c r="B22" s="12">
        <v>19.64814815</v>
      </c>
      <c r="C22" s="12">
        <v>15.98611111111111</v>
      </c>
      <c r="D22" s="12">
        <v>16.550632911392405</v>
      </c>
      <c r="E22" s="2"/>
      <c r="F22" s="2"/>
      <c r="G22" s="2" t="s">
        <v>119</v>
      </c>
      <c r="H22" s="12">
        <v>15.29545455</v>
      </c>
      <c r="I22" s="12">
        <v>12.5</v>
      </c>
      <c r="J22" s="12">
        <v>14.857142857142858</v>
      </c>
      <c r="K22" s="2"/>
      <c r="L22" s="2"/>
      <c r="M22" s="2" t="s">
        <v>119</v>
      </c>
      <c r="N22" s="12">
        <v>11.84615385</v>
      </c>
      <c r="O22" s="12">
        <v>8.0</v>
      </c>
      <c r="P22" s="12">
        <v>13.5</v>
      </c>
      <c r="Q22" s="2"/>
      <c r="R22" s="2"/>
    </row>
    <row r="23" ht="15.0" customHeight="1">
      <c r="A23" s="2" t="s">
        <v>124</v>
      </c>
      <c r="B23" s="12">
        <v>15.875</v>
      </c>
      <c r="C23" s="12">
        <v>10.0</v>
      </c>
      <c r="D23" s="12">
        <v>17.862068965517242</v>
      </c>
      <c r="E23" s="2"/>
      <c r="F23" s="2"/>
      <c r="G23" s="2" t="s">
        <v>124</v>
      </c>
      <c r="H23" s="12">
        <v>13.783783783783784</v>
      </c>
      <c r="I23" s="12">
        <v>12.98913043478261</v>
      </c>
      <c r="J23" s="12">
        <v>10.785714285714286</v>
      </c>
      <c r="K23" s="2"/>
      <c r="L23" s="2"/>
      <c r="M23" s="2" t="s">
        <v>124</v>
      </c>
      <c r="N23" s="12">
        <v>10.6</v>
      </c>
      <c r="O23" s="12">
        <v>11.25</v>
      </c>
      <c r="P23" s="12">
        <v>5.2</v>
      </c>
      <c r="Q23" s="2"/>
      <c r="R23" s="2"/>
    </row>
    <row r="24" ht="15.0" customHeight="1">
      <c r="A24" s="2" t="s">
        <v>128</v>
      </c>
      <c r="B24" s="12">
        <v>20.431818181818183</v>
      </c>
      <c r="C24" s="12">
        <v>22.264150943396228</v>
      </c>
      <c r="D24" s="12">
        <v>17.363636363636363</v>
      </c>
      <c r="E24" s="2"/>
      <c r="F24" s="2"/>
      <c r="G24" s="2" t="s">
        <v>128</v>
      </c>
      <c r="H24" s="12">
        <v>13.833333333333334</v>
      </c>
      <c r="I24" s="12">
        <v>11.083333333333334</v>
      </c>
      <c r="J24" s="12">
        <v>11.151515151515152</v>
      </c>
      <c r="K24" s="2"/>
      <c r="L24" s="2"/>
      <c r="M24" s="2" t="s">
        <v>126</v>
      </c>
      <c r="N24" s="12">
        <v>19.5769230769231</v>
      </c>
      <c r="O24" s="12">
        <v>16.181818181818183</v>
      </c>
      <c r="P24" s="12">
        <v>16.46875</v>
      </c>
      <c r="Q24" s="2"/>
      <c r="R24" s="2"/>
    </row>
    <row r="25" ht="15.0" customHeight="1">
      <c r="A25" s="2" t="s">
        <v>129</v>
      </c>
      <c r="B25" s="12">
        <v>21.31578947368421</v>
      </c>
      <c r="C25" s="12">
        <v>21.576923076923077</v>
      </c>
      <c r="D25" s="12">
        <v>22.146788990825687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ht="15.0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ht="15.0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ht="15.0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ht="15.0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ht="15.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ht="15.0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ht="15.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ht="15.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ht="15.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ht="15.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ht="15.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ht="15.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ht="15.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ht="15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ht="15.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ht="15.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ht="15.0" customHeight="1">
      <c r="A42" s="2"/>
      <c r="B42" s="2" t="s">
        <v>107</v>
      </c>
      <c r="C42" s="2" t="s">
        <v>110</v>
      </c>
      <c r="D42" s="2"/>
      <c r="E42" s="2"/>
      <c r="F42" s="2"/>
      <c r="G42" s="2"/>
      <c r="H42" s="2" t="s">
        <v>108</v>
      </c>
      <c r="I42" s="2" t="s">
        <v>111</v>
      </c>
      <c r="J42" s="2"/>
      <c r="K42" s="2"/>
      <c r="L42" s="2"/>
      <c r="M42" s="2"/>
      <c r="N42" s="2" t="s">
        <v>127</v>
      </c>
      <c r="O42" s="2" t="s">
        <v>130</v>
      </c>
      <c r="P42" s="2"/>
      <c r="Q42" s="2"/>
      <c r="R42" s="2"/>
    </row>
    <row r="43" ht="15.0" customHeight="1">
      <c r="A43" s="2" t="s">
        <v>119</v>
      </c>
      <c r="B43" s="12">
        <v>19.64814815</v>
      </c>
      <c r="C43" s="12">
        <v>15.29545455</v>
      </c>
      <c r="D43" s="2"/>
      <c r="E43" s="2"/>
      <c r="F43" s="2"/>
      <c r="G43" s="2" t="s">
        <v>119</v>
      </c>
      <c r="H43" s="12">
        <v>15.98611111111111</v>
      </c>
      <c r="I43" s="12">
        <v>12.5</v>
      </c>
      <c r="J43" s="2"/>
      <c r="K43" s="2"/>
      <c r="L43" s="2"/>
      <c r="M43" s="2" t="s">
        <v>119</v>
      </c>
      <c r="N43" s="12">
        <v>16.550632911392405</v>
      </c>
      <c r="O43" s="12">
        <v>14.857142857142858</v>
      </c>
      <c r="P43" s="2"/>
      <c r="Q43" s="2"/>
      <c r="R43" s="2"/>
    </row>
    <row r="44" ht="15.0" customHeight="1">
      <c r="A44" s="2" t="s">
        <v>124</v>
      </c>
      <c r="B44" s="12">
        <v>15.875</v>
      </c>
      <c r="C44" s="12">
        <v>13.783783783783784</v>
      </c>
      <c r="D44" s="2"/>
      <c r="E44" s="2"/>
      <c r="F44" s="2"/>
      <c r="G44" s="2" t="s">
        <v>124</v>
      </c>
      <c r="H44" s="12">
        <v>10.0</v>
      </c>
      <c r="I44" s="12">
        <v>12.98913043478261</v>
      </c>
      <c r="J44" s="2"/>
      <c r="K44" s="2"/>
      <c r="L44" s="2"/>
      <c r="M44" s="2" t="s">
        <v>124</v>
      </c>
      <c r="N44" s="12">
        <v>17.862068965517242</v>
      </c>
      <c r="O44" s="12">
        <v>10.785714285714286</v>
      </c>
      <c r="P44" s="2"/>
      <c r="Q44" s="2"/>
      <c r="R44" s="2"/>
    </row>
    <row r="45" ht="15.0" customHeight="1">
      <c r="A45" s="2" t="s">
        <v>128</v>
      </c>
      <c r="B45" s="12">
        <v>20.431818181818183</v>
      </c>
      <c r="C45" s="12">
        <v>13.833333333333334</v>
      </c>
      <c r="D45" s="2"/>
      <c r="E45" s="2"/>
      <c r="F45" s="2"/>
      <c r="G45" s="2" t="s">
        <v>128</v>
      </c>
      <c r="H45" s="12">
        <v>22.264150943396228</v>
      </c>
      <c r="I45" s="12">
        <v>11.083333333333334</v>
      </c>
      <c r="J45" s="2"/>
      <c r="K45" s="2"/>
      <c r="L45" s="2"/>
      <c r="M45" s="2" t="s">
        <v>128</v>
      </c>
      <c r="N45" s="12">
        <v>17.363636363636363</v>
      </c>
      <c r="O45" s="12">
        <v>11.151515151515152</v>
      </c>
      <c r="P45" s="2"/>
      <c r="Q45" s="2"/>
      <c r="R45" s="2"/>
    </row>
    <row r="46" ht="15.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ht="15.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ht="15.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ht="15.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ht="15.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ht="15.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ht="15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ht="15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ht="15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ht="15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ht="15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ht="15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ht="15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ht="15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ht="15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ht="15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</sheetData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17.29"/>
  </cols>
  <sheetData>
    <row r="1" ht="15.75" customHeight="1"/>
    <row r="2" ht="15.75" customHeight="1">
      <c r="B2" s="9"/>
      <c r="C2" s="15"/>
    </row>
    <row r="3" ht="15.75" customHeight="1">
      <c r="B3" s="9"/>
      <c r="C3" s="9"/>
    </row>
    <row r="4" ht="15.75" customHeight="1">
      <c r="C4" s="9"/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</sheetData>
  <drawing r:id="rId1"/>
</worksheet>
</file>